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nmark.SAVANNAHAIRPORT\Desktop\"/>
    </mc:Choice>
  </mc:AlternateContent>
  <xr:revisionPtr revIDLastSave="0" documentId="8_{5787125E-0395-404E-BFFA-4FE2ACF57E1F}" xr6:coauthVersionLast="44" xr6:coauthVersionMax="44" xr10:uidLastSave="{00000000-0000-0000-0000-000000000000}"/>
  <bookViews>
    <workbookView xWindow="-120" yWindow="-120" windowWidth="29040" windowHeight="15840" xr2:uid="{3513FE82-B327-4F3D-B087-18F2EF4B04F8}"/>
  </bookViews>
  <sheets>
    <sheet name="Sheet1" sheetId="1" r:id="rId1"/>
    <sheet name="Sheet2" sheetId="2" r:id="rId2"/>
  </sheets>
  <definedNames>
    <definedName name="_xlnm.Print_Area" localSheetId="0">Sheet1!$A$27:$N$175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5" i="1" l="1"/>
  <c r="M153" i="1" l="1"/>
  <c r="M159" i="1"/>
  <c r="M158" i="1"/>
  <c r="M171" i="1"/>
  <c r="M170" i="1"/>
  <c r="M168" i="1"/>
  <c r="M167" i="1"/>
  <c r="M165" i="1"/>
  <c r="M164" i="1"/>
  <c r="M162" i="1"/>
  <c r="M161" i="1"/>
  <c r="M156" i="1"/>
  <c r="M152" i="1"/>
  <c r="M155" i="1"/>
  <c r="M151" i="1"/>
  <c r="M150" i="1"/>
  <c r="M172" i="1" l="1"/>
  <c r="M113" i="1"/>
  <c r="M112" i="1"/>
  <c r="M142" i="1"/>
  <c r="N98" i="1"/>
  <c r="M104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8" i="1"/>
  <c r="M103" i="1"/>
  <c r="M107" i="1"/>
  <c r="M106" i="1"/>
  <c r="M105" i="1"/>
  <c r="M102" i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1" i="2"/>
  <c r="M114" i="1" l="1"/>
  <c r="M108" i="1"/>
  <c r="M119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75" i="1" l="1"/>
  <c r="M143" i="1"/>
  <c r="M36" i="1"/>
  <c r="M35" i="1"/>
  <c r="M37" i="1" l="1"/>
</calcChain>
</file>

<file path=xl/sharedStrings.xml><?xml version="1.0" encoding="utf-8"?>
<sst xmlns="http://schemas.openxmlformats.org/spreadsheetml/2006/main" count="387" uniqueCount="172">
  <si>
    <t>1. Coordination/clarity due to unclear design/design error/omission.   Supplemental information provided to Contractor.</t>
  </si>
  <si>
    <t>2. Coordination/clarity due to Contractor error.  RS&amp;H provided suggested solution or reviewed Contractor proposed solution.</t>
  </si>
  <si>
    <t>RFI-143</t>
  </si>
  <si>
    <t>Generator Orientation and Pad Location</t>
  </si>
  <si>
    <t>Mechanical, Electrical</t>
  </si>
  <si>
    <t>RFI-001</t>
  </si>
  <si>
    <t>Column Locations at Entry Porch</t>
  </si>
  <si>
    <t>Structural</t>
  </si>
  <si>
    <t>Match RFI-013</t>
  </si>
  <si>
    <t>RFI-002</t>
  </si>
  <si>
    <t>Distance and Location of Beams</t>
  </si>
  <si>
    <t>RFI-003</t>
  </si>
  <si>
    <t>Moment Connection Detail</t>
  </si>
  <si>
    <t>RFI-005</t>
  </si>
  <si>
    <t>Perimeter Angle Use on Corners</t>
  </si>
  <si>
    <t>RFI-010</t>
  </si>
  <si>
    <t>Catwalk Bracing Elevation</t>
  </si>
  <si>
    <t>RFI-012</t>
  </si>
  <si>
    <t>Coping on Corners with Moment Connections</t>
  </si>
  <si>
    <t>RFI-013</t>
  </si>
  <si>
    <t>Masonry &amp; Precast Support Steel at Entry Porch</t>
  </si>
  <si>
    <t>RFI-016</t>
  </si>
  <si>
    <t>Bus Canopy Welds and Connections</t>
  </si>
  <si>
    <r>
      <rPr>
        <sz val="9"/>
        <rFont val="Calibri"/>
        <family val="2"/>
        <scheme val="minor"/>
      </rPr>
      <t>RFI-023</t>
    </r>
  </si>
  <si>
    <r>
      <rPr>
        <sz val="9"/>
        <rFont val="Calibri"/>
        <family val="2"/>
        <scheme val="minor"/>
      </rPr>
      <t>Door Hardware Schedule Conflicts</t>
    </r>
  </si>
  <si>
    <r>
      <rPr>
        <sz val="9"/>
        <rFont val="Calibri"/>
        <family val="2"/>
        <scheme val="minor"/>
      </rPr>
      <t>Architectural</t>
    </r>
  </si>
  <si>
    <t>4. The switch as specified was accepted by the Owner and provided by the Contractor.</t>
  </si>
  <si>
    <t>The Contractor has submitted a statement.  Can you reply and ask the Contractor to resubmit with a request for information and not a statement. Thank you.</t>
  </si>
  <si>
    <t>RFI</t>
  </si>
  <si>
    <t>Description</t>
  </si>
  <si>
    <t>Discipline</t>
  </si>
  <si>
    <t>Disposition</t>
  </si>
  <si>
    <t>Remarks</t>
  </si>
  <si>
    <t>Date</t>
  </si>
  <si>
    <t>Data Network Switches Clarfications</t>
  </si>
  <si>
    <t>Technology</t>
  </si>
  <si>
    <t>RFI-163</t>
  </si>
  <si>
    <t>Submital</t>
  </si>
  <si>
    <t>06 41 16-02R1</t>
  </si>
  <si>
    <t>podiums</t>
  </si>
  <si>
    <t>wood doors</t>
  </si>
  <si>
    <t>08 14 16-02R2</t>
  </si>
  <si>
    <t>08 42 13-01R1</t>
  </si>
  <si>
    <t>aluminum doors</t>
  </si>
  <si>
    <t>glazing</t>
  </si>
  <si>
    <t>08 80 00-01R1</t>
  </si>
  <si>
    <t>09 24 00-01R1</t>
  </si>
  <si>
    <t>stucco</t>
  </si>
  <si>
    <t>resinous flooring</t>
  </si>
  <si>
    <t>09 67 23-01R1</t>
  </si>
  <si>
    <t>10 14 23.13-01R1</t>
  </si>
  <si>
    <t>signange</t>
  </si>
  <si>
    <t>10 14 23.13-01R2</t>
  </si>
  <si>
    <t>10 22 19-01R1</t>
  </si>
  <si>
    <t>12 55 00-02R1</t>
  </si>
  <si>
    <t>23 31 13-01R1</t>
  </si>
  <si>
    <t>metal duct</t>
  </si>
  <si>
    <t>lighting controls</t>
  </si>
  <si>
    <t>26 09 43-01R2</t>
  </si>
  <si>
    <t>generator enclosure</t>
  </si>
  <si>
    <t>26 32 13-01R3</t>
  </si>
  <si>
    <t>26 51 00-03R1</t>
  </si>
  <si>
    <t>lighting fixtures</t>
  </si>
  <si>
    <t>26 51 00-03R2</t>
  </si>
  <si>
    <t>comm equip</t>
  </si>
  <si>
    <t>27 05 00-01R2</t>
  </si>
  <si>
    <t>28 13 00-02R1</t>
  </si>
  <si>
    <t>access controls</t>
  </si>
  <si>
    <t>28 23 00-01R1</t>
  </si>
  <si>
    <t>video surveilance</t>
  </si>
  <si>
    <t>28 23 00-01R2</t>
  </si>
  <si>
    <t>apron lighting</t>
  </si>
  <si>
    <t>L131-01R2</t>
  </si>
  <si>
    <t>L131-01R3</t>
  </si>
  <si>
    <t>L131-03R1</t>
  </si>
  <si>
    <t>site lighting</t>
  </si>
  <si>
    <t>ARCH</t>
  </si>
  <si>
    <t>MECH</t>
  </si>
  <si>
    <t>ELEC</t>
  </si>
  <si>
    <t>TECH</t>
  </si>
  <si>
    <t>CIVIL ELEC</t>
  </si>
  <si>
    <t xml:space="preserve">SUBMITTAL </t>
  </si>
  <si>
    <t>RE-SUBMITALS</t>
  </si>
  <si>
    <t>AE</t>
  </si>
  <si>
    <t>JR AE</t>
  </si>
  <si>
    <t>Admin</t>
  </si>
  <si>
    <t>hrs</t>
  </si>
  <si>
    <t>Jr AE</t>
  </si>
  <si>
    <t>RFI Either contactor error, review of contractor alternate proposal or CBP directed change</t>
  </si>
  <si>
    <t/>
  </si>
  <si>
    <t>Weibe-Reed, Marjorie</t>
  </si>
  <si>
    <t>Fletcher, Robert</t>
  </si>
  <si>
    <t>Jackson, Aaron</t>
  </si>
  <si>
    <t>Savannah Jumbo GA/FIS</t>
  </si>
  <si>
    <t>Project Close Out Reconciliation</t>
  </si>
  <si>
    <t>Submittals reviewed in 2019</t>
  </si>
  <si>
    <t>Expense</t>
  </si>
  <si>
    <t>Total Labor</t>
  </si>
  <si>
    <t>punch list reivew w cbp, SAC meeting, site visit</t>
  </si>
  <si>
    <t>punch list</t>
  </si>
  <si>
    <t>SAV FIS Punch List - Access Controls and door hardware</t>
  </si>
  <si>
    <t>Structural Observation Letter</t>
  </si>
  <si>
    <t>punch list update</t>
  </si>
  <si>
    <t>site visit, pco's and pucnh list</t>
  </si>
  <si>
    <t>sac &amp; RFI 153</t>
  </si>
  <si>
    <t>owner requested site visit</t>
  </si>
  <si>
    <t>Site Visit</t>
  </si>
  <si>
    <t xml:space="preserve">punch list </t>
  </si>
  <si>
    <t>Meeting/Call</t>
  </si>
  <si>
    <t xml:space="preserve"> 6/14/2019 </t>
  </si>
  <si>
    <t xml:space="preserve"> 3/7/2019 </t>
  </si>
  <si>
    <t xml:space="preserve">Weibe-Reed, Marjorie    </t>
  </si>
  <si>
    <t xml:space="preserve">Weibe-Reed, Marjorie   </t>
  </si>
  <si>
    <t xml:space="preserve"> 5/1/2019</t>
  </si>
  <si>
    <t>site visit</t>
  </si>
  <si>
    <t>oac/change orders/submittals/site visit</t>
  </si>
  <si>
    <t>oac/site visit</t>
  </si>
  <si>
    <t>demountable partitions</t>
  </si>
  <si>
    <t>detention furniture</t>
  </si>
  <si>
    <t>26 09 43-01R3</t>
  </si>
  <si>
    <t>dale stubbs</t>
  </si>
  <si>
    <t>m weibe reed</t>
  </si>
  <si>
    <t>mileage</t>
  </si>
  <si>
    <t xml:space="preserve">m weibe reed, r fletcher, </t>
  </si>
  <si>
    <t>team member</t>
  </si>
  <si>
    <t>airfare</t>
  </si>
  <si>
    <t>parking</t>
  </si>
  <si>
    <t>meal</t>
  </si>
  <si>
    <t>car</t>
  </si>
  <si>
    <t>Total Expenses</t>
  </si>
  <si>
    <t>Total Re-Submittal</t>
  </si>
  <si>
    <t>Total RFI</t>
  </si>
  <si>
    <t>gas</t>
  </si>
  <si>
    <t>Sr A/E</t>
  </si>
  <si>
    <t>Jr A/E</t>
  </si>
  <si>
    <t>Total Expense</t>
  </si>
  <si>
    <t>robert fletcher</t>
  </si>
  <si>
    <t>Total Non-Regular Site Visits in CY 2019/Punch Lists in Excess of One/Expenses</t>
  </si>
  <si>
    <t>EXPENSE/SITE VISIT/PUNCH LIST/MEETING/CALL</t>
  </si>
  <si>
    <t>CBP reivew delayed return of submittal</t>
  </si>
  <si>
    <t>hrs include travel time</t>
  </si>
  <si>
    <t>7/11/19 Substantial Completion Punch List</t>
  </si>
  <si>
    <t>8/5/19 Final Completion</t>
  </si>
  <si>
    <t>owner requested site visit-see email with this date</t>
  </si>
  <si>
    <t>6 revisoin sketches</t>
  </si>
  <si>
    <t>2 color selelction boards</t>
  </si>
  <si>
    <t>podiums (primary and secondary) coordination</t>
  </si>
  <si>
    <t>signange coordiation</t>
  </si>
  <si>
    <t>combi flush valve coordination</t>
  </si>
  <si>
    <t>DIRTT wall coordination</t>
  </si>
  <si>
    <t>door frames/doors coordination</t>
  </si>
  <si>
    <t xml:space="preserve">5 phone calls </t>
  </si>
  <si>
    <t xml:space="preserve">3 phone calls </t>
  </si>
  <si>
    <t>5 phone calls</t>
  </si>
  <si>
    <t xml:space="preserve">4 phone calls </t>
  </si>
  <si>
    <t>2 hr ea</t>
  </si>
  <si>
    <t>1 hr ea</t>
  </si>
  <si>
    <t>Total CBP Coordination Time</t>
  </si>
  <si>
    <t>furniture/equipment coordination</t>
  </si>
  <si>
    <t xml:space="preserve">23 phone calls </t>
  </si>
  <si>
    <t xml:space="preserve">20 email </t>
  </si>
  <si>
    <t xml:space="preserve">7 email </t>
  </si>
  <si>
    <t xml:space="preserve">3 email </t>
  </si>
  <si>
    <t xml:space="preserve">5 emails </t>
  </si>
  <si>
    <t xml:space="preserve">3 emails </t>
  </si>
  <si>
    <t xml:space="preserve">2 emails </t>
  </si>
  <si>
    <t>cameras added and moved</t>
  </si>
  <si>
    <t>Coordination with CBP on Post Design Add/Changed Items</t>
  </si>
  <si>
    <t>Total Costs</t>
  </si>
  <si>
    <t>Durations</t>
  </si>
  <si>
    <t>TOTALS:</t>
  </si>
  <si>
    <t xml:space="preserve"> UPDATED 4/16/2020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</si>
</sst>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[$-10409]###,###,###.00;\-###,###,###.00;#"/>
    <numFmt numFmtId="165" formatCode="[$-10409]###,###,###;\(###,###,###\);#"/>
    <numFmt numFmtId="166" formatCode="[$-10409]m&quot;/&quot;d&quot;/&quot;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/>
    <xf numFmtId="0" fontId="0" fillId="3" borderId="0" xfId="0" applyFill="1" applyBorder="1"/>
    <xf numFmtId="0" fontId="0" fillId="0" borderId="0" xfId="0" applyBorder="1" applyAlignment="1">
      <alignment horizontal="left" vertical="top" wrapText="1"/>
    </xf>
    <xf numFmtId="0" fontId="3" fillId="0" borderId="0" xfId="0" applyFont="1" applyBorder="1"/>
    <xf numFmtId="49" fontId="0" fillId="0" borderId="0" xfId="0" applyNumberFormat="1" applyFill="1" applyBorder="1" applyAlignment="1">
      <alignment horizontal="left"/>
    </xf>
    <xf numFmtId="0" fontId="0" fillId="2" borderId="3" xfId="0" applyFill="1" applyBorder="1"/>
    <xf numFmtId="0" fontId="0" fillId="3" borderId="3" xfId="0" applyFill="1" applyBorder="1"/>
    <xf numFmtId="0" fontId="0" fillId="0" borderId="3" xfId="0" applyFill="1" applyBorder="1"/>
    <xf numFmtId="14" fontId="0" fillId="2" borderId="3" xfId="0" applyNumberFormat="1" applyFill="1" applyBorder="1"/>
    <xf numFmtId="0" fontId="0" fillId="0" borderId="3" xfId="0" applyBorder="1"/>
    <xf numFmtId="14" fontId="0" fillId="0" borderId="3" xfId="0" applyNumberFormat="1" applyBorder="1" applyAlignment="1">
      <alignment horizontal="right" vertical="top" wrapText="1" indent="1"/>
    </xf>
    <xf numFmtId="0" fontId="0" fillId="0" borderId="0" xfId="0" applyFont="1"/>
    <xf numFmtId="0" fontId="0" fillId="4" borderId="3" xfId="0" applyFill="1" applyBorder="1"/>
    <xf numFmtId="0" fontId="0" fillId="4" borderId="0" xfId="0" applyFill="1" applyBorder="1"/>
    <xf numFmtId="0" fontId="6" fillId="0" borderId="0" xfId="0" applyFont="1"/>
    <xf numFmtId="165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 applyAlignment="1">
      <alignment vertical="top" wrapText="1"/>
    </xf>
    <xf numFmtId="0" fontId="6" fillId="0" borderId="4" xfId="0" applyFont="1" applyBorder="1"/>
    <xf numFmtId="164" fontId="4" fillId="0" borderId="5" xfId="0" applyNumberFormat="1" applyFont="1" applyBorder="1" applyAlignment="1">
      <alignment horizontal="right" vertical="top" wrapText="1" readingOrder="1"/>
    </xf>
    <xf numFmtId="0" fontId="6" fillId="0" borderId="0" xfId="0" applyFont="1" applyFill="1" applyBorder="1"/>
    <xf numFmtId="0" fontId="0" fillId="0" borderId="0" xfId="0" applyFill="1" applyBorder="1" applyAlignment="1"/>
    <xf numFmtId="0" fontId="6" fillId="0" borderId="0" xfId="0" applyFont="1" applyBorder="1" applyAlignment="1">
      <alignment vertical="top" wrapText="1"/>
    </xf>
    <xf numFmtId="0" fontId="1" fillId="0" borderId="3" xfId="0" applyFont="1" applyFill="1" applyBorder="1" applyAlignment="1"/>
    <xf numFmtId="41" fontId="0" fillId="2" borderId="0" xfId="0" applyNumberFormat="1" applyFill="1" applyBorder="1"/>
    <xf numFmtId="41" fontId="0" fillId="3" borderId="4" xfId="0" applyNumberFormat="1" applyFill="1" applyBorder="1"/>
    <xf numFmtId="41" fontId="0" fillId="0" borderId="0" xfId="0" applyNumberFormat="1" applyFill="1" applyBorder="1"/>
    <xf numFmtId="41" fontId="6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/>
    <xf numFmtId="41" fontId="0" fillId="4" borderId="0" xfId="0" applyNumberFormat="1" applyFill="1" applyBorder="1"/>
    <xf numFmtId="41" fontId="0" fillId="3" borderId="0" xfId="0" applyNumberFormat="1" applyFill="1" applyBorder="1"/>
    <xf numFmtId="0" fontId="0" fillId="0" borderId="0" xfId="0" applyFill="1" applyBorder="1" applyAlignment="1">
      <alignment horizontal="left" vertical="top" wrapText="1"/>
    </xf>
    <xf numFmtId="41" fontId="1" fillId="2" borderId="0" xfId="0" applyNumberFormat="1" applyFont="1" applyFill="1" applyBorder="1"/>
    <xf numFmtId="41" fontId="0" fillId="0" borderId="0" xfId="0" applyNumberFormat="1" applyBorder="1"/>
    <xf numFmtId="41" fontId="1" fillId="0" borderId="0" xfId="0" applyNumberFormat="1" applyFont="1" applyBorder="1"/>
    <xf numFmtId="0" fontId="4" fillId="0" borderId="0" xfId="0" applyFont="1" applyBorder="1" applyAlignment="1">
      <alignment vertical="top" readingOrder="1"/>
    </xf>
    <xf numFmtId="0" fontId="6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41" fontId="6" fillId="0" borderId="0" xfId="0" applyNumberFormat="1" applyFont="1" applyFill="1" applyBorder="1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 readingOrder="1"/>
    </xf>
    <xf numFmtId="41" fontId="4" fillId="0" borderId="0" xfId="0" applyNumberFormat="1" applyFont="1" applyBorder="1" applyAlignment="1">
      <alignment horizontal="right" vertical="top" wrapText="1" readingOrder="1"/>
    </xf>
    <xf numFmtId="165" fontId="4" fillId="0" borderId="0" xfId="0" applyNumberFormat="1" applyFont="1" applyBorder="1" applyAlignment="1">
      <alignment horizontal="right" vertical="top" wrapText="1" readingOrder="1"/>
    </xf>
    <xf numFmtId="49" fontId="4" fillId="0" borderId="0" xfId="0" applyNumberFormat="1" applyFont="1" applyBorder="1" applyAlignment="1">
      <alignment horizontal="left" vertical="top" readingOrder="1"/>
    </xf>
    <xf numFmtId="41" fontId="0" fillId="0" borderId="1" xfId="0" applyNumberFormat="1" applyBorder="1"/>
    <xf numFmtId="41" fontId="0" fillId="2" borderId="1" xfId="0" applyNumberFormat="1" applyFill="1" applyBorder="1"/>
    <xf numFmtId="164" fontId="4" fillId="0" borderId="1" xfId="0" applyNumberFormat="1" applyFont="1" applyBorder="1" applyAlignment="1">
      <alignment horizontal="right" vertical="top" wrapText="1" readingOrder="1"/>
    </xf>
    <xf numFmtId="0" fontId="6" fillId="0" borderId="1" xfId="0" applyFont="1" applyBorder="1" applyAlignment="1">
      <alignment vertical="top" wrapText="1"/>
    </xf>
    <xf numFmtId="41" fontId="4" fillId="0" borderId="1" xfId="0" applyNumberFormat="1" applyFont="1" applyBorder="1" applyAlignment="1">
      <alignment horizontal="right" vertical="top" wrapText="1" readingOrder="1"/>
    </xf>
    <xf numFmtId="41" fontId="8" fillId="0" borderId="0" xfId="0" applyNumberFormat="1" applyFont="1" applyBorder="1"/>
    <xf numFmtId="41" fontId="0" fillId="4" borderId="4" xfId="0" applyNumberFormat="1" applyFill="1" applyBorder="1"/>
    <xf numFmtId="14" fontId="3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readingOrder="1"/>
    </xf>
    <xf numFmtId="166" fontId="4" fillId="0" borderId="3" xfId="0" applyNumberFormat="1" applyFont="1" applyBorder="1" applyAlignment="1">
      <alignment horizontal="right" vertical="top" wrapText="1" readingOrder="1"/>
    </xf>
    <xf numFmtId="14" fontId="0" fillId="0" borderId="3" xfId="0" applyNumberFormat="1" applyBorder="1" applyAlignment="1">
      <alignment horizontal="right" vertical="center"/>
    </xf>
    <xf numFmtId="14" fontId="3" fillId="0" borderId="3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left"/>
    </xf>
    <xf numFmtId="41" fontId="6" fillId="0" borderId="1" xfId="0" applyNumberFormat="1" applyFont="1" applyBorder="1"/>
    <xf numFmtId="0" fontId="0" fillId="0" borderId="3" xfId="0" applyFill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14" fontId="7" fillId="0" borderId="3" xfId="0" applyNumberFormat="1" applyFont="1" applyFill="1" applyBorder="1" applyAlignment="1">
      <alignment vertical="top" readingOrder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41" fontId="6" fillId="0" borderId="1" xfId="0" applyNumberFormat="1" applyFont="1" applyFill="1" applyBorder="1"/>
    <xf numFmtId="0" fontId="1" fillId="0" borderId="1" xfId="0" applyFont="1" applyBorder="1"/>
    <xf numFmtId="41" fontId="7" fillId="0" borderId="0" xfId="0" applyNumberFormat="1" applyFont="1" applyFill="1" applyBorder="1" applyAlignment="1">
      <alignment horizontal="right" vertical="top" wrapText="1" readingOrder="1"/>
    </xf>
    <xf numFmtId="41" fontId="4" fillId="0" borderId="0" xfId="0" applyNumberFormat="1" applyFont="1" applyFill="1" applyBorder="1" applyAlignment="1">
      <alignment horizontal="right" vertical="top" wrapText="1" readingOrder="1"/>
    </xf>
    <xf numFmtId="14" fontId="0" fillId="0" borderId="3" xfId="0" applyNumberFormat="1" applyFont="1" applyBorder="1"/>
    <xf numFmtId="0" fontId="0" fillId="0" borderId="0" xfId="0" applyFont="1" applyBorder="1"/>
    <xf numFmtId="41" fontId="0" fillId="2" borderId="0" xfId="0" applyNumberFormat="1" applyFill="1" applyBorder="1" applyAlignment="1">
      <alignment horizontal="left" vertical="top" wrapText="1"/>
    </xf>
    <xf numFmtId="41" fontId="0" fillId="2" borderId="4" xfId="0" applyNumberFormat="1" applyFill="1" applyBorder="1"/>
    <xf numFmtId="41" fontId="0" fillId="0" borderId="4" xfId="0" applyNumberFormat="1" applyFill="1" applyBorder="1" applyAlignment="1">
      <alignment horizontal="left"/>
    </xf>
    <xf numFmtId="41" fontId="0" fillId="0" borderId="4" xfId="0" applyNumberFormat="1" applyFill="1" applyBorder="1"/>
    <xf numFmtId="41" fontId="0" fillId="0" borderId="1" xfId="0" applyNumberFormat="1" applyFill="1" applyBorder="1"/>
    <xf numFmtId="41" fontId="0" fillId="0" borderId="7" xfId="0" applyNumberFormat="1" applyFill="1" applyBorder="1"/>
    <xf numFmtId="41" fontId="1" fillId="4" borderId="0" xfId="0" applyNumberFormat="1" applyFont="1" applyFill="1" applyBorder="1"/>
    <xf numFmtId="41" fontId="6" fillId="0" borderId="0" xfId="0" applyNumberFormat="1" applyFont="1" applyBorder="1" applyAlignment="1">
      <alignment vertical="top" wrapText="1"/>
    </xf>
    <xf numFmtId="41" fontId="4" fillId="0" borderId="0" xfId="0" applyNumberFormat="1" applyFont="1" applyBorder="1" applyAlignment="1">
      <alignment horizontal="left" vertical="top" wrapText="1" readingOrder="1"/>
    </xf>
    <xf numFmtId="41" fontId="4" fillId="0" borderId="5" xfId="0" applyNumberFormat="1" applyFont="1" applyBorder="1" applyAlignment="1">
      <alignment horizontal="right" vertical="top" wrapText="1" readingOrder="1"/>
    </xf>
    <xf numFmtId="41" fontId="6" fillId="0" borderId="1" xfId="0" applyNumberFormat="1" applyFont="1" applyBorder="1" applyAlignment="1">
      <alignment vertical="top" wrapText="1"/>
    </xf>
    <xf numFmtId="41" fontId="4" fillId="0" borderId="1" xfId="0" applyNumberFormat="1" applyFont="1" applyBorder="1" applyAlignment="1">
      <alignment horizontal="left" vertical="top" wrapText="1" readingOrder="1"/>
    </xf>
    <xf numFmtId="41" fontId="3" fillId="0" borderId="0" xfId="0" applyNumberFormat="1" applyFont="1" applyBorder="1"/>
    <xf numFmtId="41" fontId="6" fillId="0" borderId="0" xfId="0" applyNumberFormat="1" applyFont="1" applyFill="1" applyBorder="1" applyAlignment="1">
      <alignment vertical="top" wrapText="1"/>
    </xf>
    <xf numFmtId="41" fontId="4" fillId="0" borderId="0" xfId="0" applyNumberFormat="1" applyFont="1" applyFill="1" applyBorder="1" applyAlignment="1">
      <alignment horizontal="left" vertical="top" wrapText="1" readingOrder="1"/>
    </xf>
    <xf numFmtId="41" fontId="4" fillId="0" borderId="5" xfId="0" applyNumberFormat="1" applyFont="1" applyFill="1" applyBorder="1" applyAlignment="1">
      <alignment horizontal="right" vertical="top" wrapText="1" readingOrder="1"/>
    </xf>
    <xf numFmtId="41" fontId="6" fillId="0" borderId="1" xfId="0" applyNumberFormat="1" applyFont="1" applyFill="1" applyBorder="1" applyAlignment="1">
      <alignment vertical="top" wrapText="1"/>
    </xf>
    <xf numFmtId="41" fontId="4" fillId="0" borderId="1" xfId="0" applyNumberFormat="1" applyFont="1" applyFill="1" applyBorder="1" applyAlignment="1">
      <alignment horizontal="left" vertical="top" wrapText="1" readingOrder="1"/>
    </xf>
    <xf numFmtId="41" fontId="7" fillId="0" borderId="8" xfId="0" applyNumberFormat="1" applyFont="1" applyFill="1" applyBorder="1" applyAlignment="1">
      <alignment horizontal="right" vertical="top" wrapText="1" readingOrder="1"/>
    </xf>
    <xf numFmtId="41" fontId="6" fillId="0" borderId="4" xfId="0" applyNumberFormat="1" applyFont="1" applyBorder="1"/>
    <xf numFmtId="41" fontId="6" fillId="0" borderId="4" xfId="0" applyNumberFormat="1" applyFont="1" applyFill="1" applyBorder="1"/>
    <xf numFmtId="0" fontId="4" fillId="0" borderId="1" xfId="0" applyFont="1" applyBorder="1" applyAlignment="1">
      <alignment vertical="top" readingOrder="1"/>
    </xf>
    <xf numFmtId="0" fontId="6" fillId="0" borderId="1" xfId="0" applyFont="1" applyBorder="1" applyAlignment="1">
      <alignment vertical="top"/>
    </xf>
    <xf numFmtId="14" fontId="0" fillId="0" borderId="11" xfId="0" applyNumberFormat="1" applyFill="1" applyBorder="1"/>
    <xf numFmtId="14" fontId="7" fillId="0" borderId="11" xfId="0" applyNumberFormat="1" applyFont="1" applyFill="1" applyBorder="1" applyAlignment="1">
      <alignment vertical="top" readingOrder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1" fontId="4" fillId="0" borderId="4" xfId="0" applyNumberFormat="1" applyFont="1" applyBorder="1" applyAlignment="1">
      <alignment horizontal="right" vertical="top" wrapText="1" readingOrder="1"/>
    </xf>
    <xf numFmtId="14" fontId="3" fillId="0" borderId="11" xfId="0" applyNumberFormat="1" applyFont="1" applyBorder="1"/>
    <xf numFmtId="41" fontId="4" fillId="0" borderId="7" xfId="0" applyNumberFormat="1" applyFont="1" applyBorder="1" applyAlignment="1">
      <alignment horizontal="right" vertical="top" wrapText="1" readingOrder="1"/>
    </xf>
    <xf numFmtId="41" fontId="1" fillId="0" borderId="4" xfId="0" applyNumberFormat="1" applyFont="1" applyBorder="1"/>
    <xf numFmtId="41" fontId="0" fillId="0" borderId="4" xfId="0" applyNumberFormat="1" applyFont="1" applyBorder="1"/>
    <xf numFmtId="41" fontId="4" fillId="0" borderId="7" xfId="0" applyNumberFormat="1" applyFont="1" applyFill="1" applyBorder="1" applyAlignment="1">
      <alignment horizontal="right" vertical="top" wrapText="1" readingOrder="1"/>
    </xf>
    <xf numFmtId="0" fontId="6" fillId="0" borderId="3" xfId="0" applyFont="1" applyBorder="1"/>
    <xf numFmtId="0" fontId="8" fillId="0" borderId="3" xfId="0" applyFont="1" applyBorder="1"/>
    <xf numFmtId="0" fontId="8" fillId="0" borderId="0" xfId="0" applyFont="1" applyBorder="1"/>
    <xf numFmtId="41" fontId="0" fillId="0" borderId="4" xfId="0" applyNumberFormat="1" applyBorder="1"/>
    <xf numFmtId="14" fontId="0" fillId="0" borderId="3" xfId="0" applyNumberFormat="1" applyBorder="1"/>
    <xf numFmtId="41" fontId="0" fillId="0" borderId="0" xfId="0" applyNumberFormat="1" applyBorder="1" applyAlignment="1">
      <alignment horizontal="right" vertical="center"/>
    </xf>
    <xf numFmtId="14" fontId="0" fillId="0" borderId="11" xfId="0" applyNumberFormat="1" applyBorder="1"/>
    <xf numFmtId="41" fontId="0" fillId="0" borderId="7" xfId="0" applyNumberFormat="1" applyBorder="1"/>
    <xf numFmtId="0" fontId="3" fillId="0" borderId="3" xfId="0" applyFont="1" applyBorder="1"/>
    <xf numFmtId="0" fontId="0" fillId="0" borderId="11" xfId="0" applyFill="1" applyBorder="1"/>
    <xf numFmtId="4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/>
    <xf numFmtId="41" fontId="0" fillId="0" borderId="7" xfId="0" applyNumberFormat="1" applyFill="1" applyBorder="1" applyAlignment="1">
      <alignment horizontal="left"/>
    </xf>
    <xf numFmtId="41" fontId="4" fillId="0" borderId="8" xfId="0" applyNumberFormat="1" applyFont="1" applyFill="1" applyBorder="1" applyAlignment="1">
      <alignment horizontal="right" vertical="top" wrapText="1" readingOrder="1"/>
    </xf>
    <xf numFmtId="0" fontId="0" fillId="0" borderId="11" xfId="0" applyBorder="1"/>
    <xf numFmtId="164" fontId="9" fillId="0" borderId="0" xfId="0" applyNumberFormat="1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left" vertical="top" wrapText="1" readingOrder="1"/>
    </xf>
    <xf numFmtId="0" fontId="9" fillId="0" borderId="0" xfId="0" applyFont="1" applyBorder="1"/>
    <xf numFmtId="0" fontId="1" fillId="0" borderId="3" xfId="0" applyFont="1" applyBorder="1"/>
    <xf numFmtId="0" fontId="8" fillId="0" borderId="1" xfId="0" applyFont="1" applyBorder="1"/>
    <xf numFmtId="0" fontId="6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41" fontId="4" fillId="0" borderId="12" xfId="0" applyNumberFormat="1" applyFont="1" applyFill="1" applyBorder="1" applyAlignment="1">
      <alignment horizontal="right" vertical="top" wrapText="1" readingOrder="1"/>
    </xf>
    <xf numFmtId="0" fontId="3" fillId="0" borderId="11" xfId="0" applyFont="1" applyBorder="1"/>
    <xf numFmtId="49" fontId="4" fillId="0" borderId="1" xfId="0" applyNumberFormat="1" applyFont="1" applyBorder="1" applyAlignment="1">
      <alignment horizontal="left" vertical="top" readingOrder="1"/>
    </xf>
    <xf numFmtId="0" fontId="3" fillId="0" borderId="1" xfId="0" applyFont="1" applyBorder="1"/>
    <xf numFmtId="41" fontId="6" fillId="0" borderId="7" xfId="0" applyNumberFormat="1" applyFont="1" applyBorder="1"/>
    <xf numFmtId="0" fontId="10" fillId="0" borderId="3" xfId="0" applyFont="1" applyBorder="1"/>
    <xf numFmtId="0" fontId="3" fillId="0" borderId="3" xfId="0" applyFont="1" applyFill="1" applyBorder="1"/>
    <xf numFmtId="41" fontId="6" fillId="0" borderId="0" xfId="0" applyNumberFormat="1" applyFont="1" applyBorder="1" applyAlignment="1">
      <alignment horizontal="right" vertical="top" wrapText="1"/>
    </xf>
    <xf numFmtId="41" fontId="6" fillId="0" borderId="1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horizontal="right" vertical="top" wrapText="1" readingOrder="1"/>
    </xf>
    <xf numFmtId="0" fontId="0" fillId="5" borderId="3" xfId="0" applyFill="1" applyBorder="1"/>
    <xf numFmtId="0" fontId="0" fillId="5" borderId="0" xfId="0" applyFill="1" applyBorder="1"/>
    <xf numFmtId="41" fontId="0" fillId="5" borderId="0" xfId="0" applyNumberFormat="1" applyFill="1" applyBorder="1"/>
    <xf numFmtId="41" fontId="0" fillId="5" borderId="4" xfId="0" applyNumberFormat="1" applyFill="1" applyBorder="1"/>
    <xf numFmtId="44" fontId="13" fillId="5" borderId="6" xfId="1" applyFont="1" applyFill="1" applyBorder="1" applyAlignment="1">
      <alignment vertical="center"/>
    </xf>
    <xf numFmtId="0" fontId="13" fillId="5" borderId="9" xfId="0" applyFont="1" applyFill="1" applyBorder="1" applyAlignment="1">
      <alignment vertical="center" readingOrder="1"/>
    </xf>
    <xf numFmtId="0" fontId="14" fillId="5" borderId="10" xfId="0" applyFont="1" applyFill="1" applyBorder="1" applyAlignment="1">
      <alignment vertical="center" wrapText="1"/>
    </xf>
    <xf numFmtId="41" fontId="14" fillId="5" borderId="10" xfId="0" applyNumberFormat="1" applyFont="1" applyFill="1" applyBorder="1" applyAlignment="1">
      <alignment vertical="center" wrapText="1"/>
    </xf>
    <xf numFmtId="41" fontId="12" fillId="5" borderId="10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5" fontId="15" fillId="2" borderId="3" xfId="0" applyNumberFormat="1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142"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06918546098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2997655</xdr:colOff>
      <xdr:row>26</xdr:row>
      <xdr:rowOff>152400</xdr:rowOff>
    </xdr:from>
    <xdr:to>
      <xdr:col>4</xdr:col>
      <xdr:colOff>4220257</xdr:colOff>
      <xdr:row>27</xdr:row>
      <xdr:rowOff>144826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437FC3-5FCC-49B8-B156-FFED8FB82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2298" y="152400"/>
          <a:ext cx="1222602" cy="393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7E40-63DF-4DF4-8424-E73E7FE2DFEC}">
  <sheetPr>
    <pageSetUpPr fitToPage="1"/>
  </sheetPr>
  <dimension ref="A1:AA178"/>
  <sheetViews>
    <sheetView tabSelected="1" topLeftCell="A71" zoomScale="70" zoomScaleNormal="70" workbookViewId="0">
      <selection activeCell="A27" sqref="A27:N27"/>
    </sheetView>
  </sheetViews>
  <sheetFormatPr defaultRowHeight="15" x14ac:dyDescent="0.25"/>
  <cols>
    <col min="1" max="1" width="13.5703125" customWidth="1"/>
    <col min="2" max="2" width="17.5703125" customWidth="1"/>
    <col min="3" max="3" width="28.28515625" customWidth="1"/>
    <col min="4" max="4" width="16.140625" customWidth="1"/>
    <col min="5" max="5" width="68.85546875" customWidth="1"/>
    <col min="6" max="6" width="40.5703125" customWidth="1"/>
    <col min="7" max="7" width="11.28515625" style="40" customWidth="1"/>
    <col min="8" max="8" width="11.85546875" style="40" customWidth="1"/>
    <col min="9" max="12" width="9" style="40" customWidth="1"/>
    <col min="13" max="13" width="12.85546875" style="40" customWidth="1"/>
    <col min="14" max="14" width="24.42578125" style="40" customWidth="1"/>
    <col min="15" max="15" width="9.140625" customWidth="1"/>
  </cols>
  <sheetData>
    <row r="1" spans="1:16" s="2" customFormat="1" ht="14.1" hidden="1" customHeight="1" x14ac:dyDescent="0.25">
      <c r="A1" s="9"/>
      <c r="B1" s="10" t="s">
        <v>5</v>
      </c>
      <c r="C1" s="10" t="s">
        <v>6</v>
      </c>
      <c r="D1" s="10" t="s">
        <v>7</v>
      </c>
      <c r="E1" s="10" t="s">
        <v>0</v>
      </c>
      <c r="F1" s="10"/>
      <c r="G1" s="88" t="s">
        <v>8</v>
      </c>
      <c r="H1" s="35"/>
      <c r="I1" s="35"/>
      <c r="J1" s="35"/>
      <c r="K1" s="35"/>
      <c r="L1" s="35"/>
      <c r="M1" s="35"/>
      <c r="N1" s="35"/>
      <c r="O1" s="11"/>
      <c r="P1" s="11"/>
    </row>
    <row r="2" spans="1:16" s="2" customFormat="1" ht="14.1" hidden="1" customHeight="1" x14ac:dyDescent="0.25">
      <c r="A2" s="9"/>
      <c r="B2" s="10" t="s">
        <v>9</v>
      </c>
      <c r="C2" s="10" t="s">
        <v>10</v>
      </c>
      <c r="D2" s="10" t="s">
        <v>7</v>
      </c>
      <c r="E2" s="10" t="s">
        <v>0</v>
      </c>
      <c r="F2" s="10"/>
      <c r="G2" s="35"/>
      <c r="H2" s="35"/>
      <c r="I2" s="35"/>
      <c r="J2" s="35"/>
      <c r="K2" s="35"/>
      <c r="L2" s="35"/>
      <c r="M2" s="35"/>
      <c r="N2" s="35"/>
      <c r="O2" s="11"/>
      <c r="P2" s="11"/>
    </row>
    <row r="3" spans="1:16" s="2" customFormat="1" ht="14.1" hidden="1" customHeight="1" x14ac:dyDescent="0.25">
      <c r="A3" s="9"/>
      <c r="B3" s="10" t="s">
        <v>11</v>
      </c>
      <c r="C3" s="10" t="s">
        <v>12</v>
      </c>
      <c r="D3" s="10" t="s">
        <v>7</v>
      </c>
      <c r="E3" s="10" t="s">
        <v>0</v>
      </c>
      <c r="F3" s="10"/>
      <c r="G3" s="88"/>
      <c r="H3" s="35"/>
      <c r="I3" s="35"/>
      <c r="J3" s="35"/>
      <c r="K3" s="35"/>
      <c r="L3" s="35"/>
      <c r="M3" s="35"/>
      <c r="N3" s="35"/>
      <c r="O3" s="11"/>
      <c r="P3" s="11"/>
    </row>
    <row r="4" spans="1:16" s="2" customFormat="1" ht="14.25" hidden="1" customHeight="1" x14ac:dyDescent="0.25">
      <c r="A4" s="9"/>
      <c r="B4" s="11"/>
      <c r="C4" s="11"/>
      <c r="D4" s="11"/>
      <c r="E4" s="11"/>
      <c r="F4" s="11"/>
      <c r="G4" s="35"/>
      <c r="H4" s="35"/>
      <c r="I4" s="35"/>
      <c r="J4" s="35"/>
      <c r="K4" s="35"/>
      <c r="L4" s="35"/>
      <c r="M4" s="35"/>
      <c r="N4" s="35"/>
      <c r="O4" s="11"/>
      <c r="P4" s="11"/>
    </row>
    <row r="5" spans="1:16" s="2" customFormat="1" ht="14.1" hidden="1" customHeight="1" x14ac:dyDescent="0.25">
      <c r="A5" s="9"/>
      <c r="B5" s="10" t="s">
        <v>13</v>
      </c>
      <c r="C5" s="10" t="s">
        <v>14</v>
      </c>
      <c r="D5" s="10" t="s">
        <v>7</v>
      </c>
      <c r="E5" s="10" t="s">
        <v>0</v>
      </c>
      <c r="F5" s="10"/>
      <c r="G5" s="35"/>
      <c r="H5" s="35"/>
      <c r="I5" s="35"/>
      <c r="J5" s="35"/>
      <c r="K5" s="35"/>
      <c r="L5" s="35"/>
      <c r="M5" s="35"/>
      <c r="N5" s="35"/>
      <c r="O5" s="11"/>
      <c r="P5" s="11"/>
    </row>
    <row r="6" spans="1:16" s="2" customFormat="1" ht="14.25" hidden="1" customHeight="1" x14ac:dyDescent="0.25">
      <c r="A6" s="9"/>
      <c r="B6" s="11"/>
      <c r="C6" s="11"/>
      <c r="D6" s="11"/>
      <c r="E6" s="11"/>
      <c r="F6" s="11"/>
      <c r="G6" s="35"/>
      <c r="H6" s="35"/>
      <c r="I6" s="35"/>
      <c r="J6" s="35"/>
      <c r="K6" s="35"/>
      <c r="L6" s="35"/>
      <c r="M6" s="35"/>
      <c r="N6" s="35"/>
      <c r="O6" s="11"/>
      <c r="P6" s="11"/>
    </row>
    <row r="7" spans="1:16" s="2" customFormat="1" ht="14.25" hidden="1" customHeight="1" x14ac:dyDescent="0.25">
      <c r="A7" s="9"/>
      <c r="B7" s="11"/>
      <c r="C7" s="11"/>
      <c r="D7" s="11"/>
      <c r="E7" s="11"/>
      <c r="F7" s="11"/>
      <c r="G7" s="35"/>
      <c r="H7" s="35"/>
      <c r="I7" s="35"/>
      <c r="J7" s="35"/>
      <c r="K7" s="35"/>
      <c r="L7" s="35"/>
      <c r="M7" s="35"/>
      <c r="N7" s="35"/>
      <c r="O7" s="11"/>
      <c r="P7" s="11"/>
    </row>
    <row r="8" spans="1:16" s="2" customFormat="1" ht="14.25" hidden="1" customHeight="1" x14ac:dyDescent="0.25">
      <c r="A8" s="9"/>
      <c r="B8" s="11"/>
      <c r="C8" s="11"/>
      <c r="D8" s="11"/>
      <c r="E8" s="11"/>
      <c r="F8" s="11"/>
      <c r="G8" s="35"/>
      <c r="H8" s="35"/>
      <c r="I8" s="35"/>
      <c r="J8" s="35"/>
      <c r="K8" s="35"/>
      <c r="L8" s="35"/>
      <c r="M8" s="35"/>
      <c r="N8" s="35"/>
      <c r="O8" s="11"/>
      <c r="P8" s="11"/>
    </row>
    <row r="9" spans="1:16" s="2" customFormat="1" ht="14.25" hidden="1" customHeight="1" x14ac:dyDescent="0.25">
      <c r="A9" s="9"/>
      <c r="B9" s="11"/>
      <c r="C9" s="11"/>
      <c r="D9" s="11"/>
      <c r="E9" s="11"/>
      <c r="F9" s="11"/>
      <c r="G9" s="35"/>
      <c r="H9" s="35"/>
      <c r="I9" s="35"/>
      <c r="J9" s="35"/>
      <c r="K9" s="35"/>
      <c r="L9" s="35"/>
      <c r="M9" s="35"/>
      <c r="N9" s="35"/>
      <c r="O9" s="11"/>
      <c r="P9" s="11"/>
    </row>
    <row r="10" spans="1:16" s="2" customFormat="1" ht="14.25" hidden="1" customHeight="1" x14ac:dyDescent="0.25">
      <c r="A10" s="9"/>
      <c r="B10" s="11"/>
      <c r="C10" s="11"/>
      <c r="D10" s="11"/>
      <c r="E10" s="11"/>
      <c r="F10" s="11"/>
      <c r="G10" s="35"/>
      <c r="H10" s="35"/>
      <c r="I10" s="35"/>
      <c r="J10" s="35"/>
      <c r="K10" s="35"/>
      <c r="L10" s="35"/>
      <c r="M10" s="35"/>
      <c r="N10" s="35"/>
      <c r="O10" s="11"/>
      <c r="P10" s="11"/>
    </row>
    <row r="11" spans="1:16" s="2" customFormat="1" ht="14.25" hidden="1" customHeight="1" x14ac:dyDescent="0.25">
      <c r="A11" s="9"/>
      <c r="B11" s="11"/>
      <c r="C11" s="11"/>
      <c r="D11" s="11"/>
      <c r="E11" s="11"/>
      <c r="F11" s="11"/>
      <c r="G11" s="35"/>
      <c r="H11" s="35"/>
      <c r="I11" s="35"/>
      <c r="J11" s="35"/>
      <c r="K11" s="35"/>
      <c r="L11" s="35"/>
      <c r="M11" s="35"/>
      <c r="N11" s="35"/>
      <c r="O11" s="11"/>
      <c r="P11" s="11"/>
    </row>
    <row r="12" spans="1:16" s="2" customFormat="1" ht="14.1" hidden="1" customHeight="1" x14ac:dyDescent="0.25">
      <c r="A12" s="9"/>
      <c r="B12" s="10" t="s">
        <v>17</v>
      </c>
      <c r="C12" s="10" t="s">
        <v>18</v>
      </c>
      <c r="D12" s="10" t="s">
        <v>7</v>
      </c>
      <c r="E12" s="10" t="s">
        <v>0</v>
      </c>
      <c r="F12" s="10"/>
      <c r="G12" s="35"/>
      <c r="H12" s="35"/>
      <c r="I12" s="35"/>
      <c r="J12" s="35"/>
      <c r="K12" s="35"/>
      <c r="L12" s="35"/>
      <c r="M12" s="35"/>
      <c r="N12" s="35"/>
      <c r="O12" s="11"/>
      <c r="P12" s="11"/>
    </row>
    <row r="13" spans="1:16" s="2" customFormat="1" ht="14.1" hidden="1" customHeight="1" x14ac:dyDescent="0.25">
      <c r="A13" s="9"/>
      <c r="B13" s="10" t="s">
        <v>19</v>
      </c>
      <c r="C13" s="10" t="s">
        <v>20</v>
      </c>
      <c r="D13" s="10" t="s">
        <v>7</v>
      </c>
      <c r="E13" s="10" t="s">
        <v>0</v>
      </c>
      <c r="F13" s="10"/>
      <c r="G13" s="35"/>
      <c r="H13" s="35"/>
      <c r="I13" s="35"/>
      <c r="J13" s="35"/>
      <c r="K13" s="35"/>
      <c r="L13" s="35"/>
      <c r="M13" s="35"/>
      <c r="N13" s="35"/>
      <c r="O13" s="11"/>
      <c r="P13" s="11"/>
    </row>
    <row r="14" spans="1:16" s="2" customFormat="1" ht="14.25" hidden="1" customHeight="1" x14ac:dyDescent="0.25">
      <c r="A14" s="9"/>
      <c r="B14" s="11"/>
      <c r="C14" s="11"/>
      <c r="D14" s="11"/>
      <c r="E14" s="11"/>
      <c r="F14" s="11"/>
      <c r="G14" s="35"/>
      <c r="H14" s="35"/>
      <c r="I14" s="35"/>
      <c r="J14" s="35"/>
      <c r="K14" s="35"/>
      <c r="L14" s="35"/>
      <c r="M14" s="35"/>
      <c r="N14" s="35"/>
      <c r="O14" s="11"/>
      <c r="P14" s="11"/>
    </row>
    <row r="15" spans="1:16" s="2" customFormat="1" ht="14.25" hidden="1" customHeight="1" x14ac:dyDescent="0.25">
      <c r="A15" s="9"/>
      <c r="B15" s="11"/>
      <c r="C15" s="11"/>
      <c r="D15" s="11"/>
      <c r="E15" s="11"/>
      <c r="F15" s="11"/>
      <c r="G15" s="35"/>
      <c r="H15" s="35"/>
      <c r="I15" s="35"/>
      <c r="J15" s="35"/>
      <c r="K15" s="35"/>
      <c r="L15" s="35"/>
      <c r="M15" s="35"/>
      <c r="N15" s="35"/>
      <c r="O15" s="11"/>
      <c r="P15" s="11"/>
    </row>
    <row r="16" spans="1:16" s="2" customFormat="1" ht="14.1" hidden="1" customHeight="1" x14ac:dyDescent="0.25">
      <c r="A16" s="9"/>
      <c r="B16" s="10" t="s">
        <v>21</v>
      </c>
      <c r="C16" s="10" t="s">
        <v>22</v>
      </c>
      <c r="D16" s="10" t="s">
        <v>7</v>
      </c>
      <c r="E16" s="10" t="s">
        <v>0</v>
      </c>
      <c r="F16" s="10"/>
      <c r="G16" s="35"/>
      <c r="H16" s="35"/>
      <c r="I16" s="35"/>
      <c r="J16" s="35"/>
      <c r="K16" s="35"/>
      <c r="L16" s="35"/>
      <c r="M16" s="35"/>
      <c r="N16" s="35"/>
      <c r="O16" s="11"/>
      <c r="P16" s="11"/>
    </row>
    <row r="17" spans="1:27" s="2" customFormat="1" ht="14.25" hidden="1" customHeight="1" x14ac:dyDescent="0.25">
      <c r="A17" s="9"/>
      <c r="B17" s="11"/>
      <c r="C17" s="11"/>
      <c r="D17" s="11"/>
      <c r="E17" s="11"/>
      <c r="F17" s="11"/>
      <c r="G17" s="35"/>
      <c r="H17" s="35"/>
      <c r="I17" s="35"/>
      <c r="J17" s="35"/>
      <c r="K17" s="35"/>
      <c r="L17" s="35"/>
      <c r="M17" s="35"/>
      <c r="N17" s="35"/>
      <c r="O17" s="11"/>
      <c r="P17" s="11"/>
    </row>
    <row r="18" spans="1:27" s="2" customFormat="1" ht="14.1" hidden="1" customHeight="1" x14ac:dyDescent="0.25">
      <c r="A18" s="9"/>
      <c r="B18" s="10" t="s">
        <v>15</v>
      </c>
      <c r="C18" s="10" t="s">
        <v>16</v>
      </c>
      <c r="D18" s="10" t="s">
        <v>7</v>
      </c>
      <c r="E18" s="10" t="s">
        <v>0</v>
      </c>
      <c r="F18" s="10"/>
      <c r="G18" s="35"/>
      <c r="H18" s="35"/>
      <c r="I18" s="35"/>
      <c r="J18" s="35"/>
      <c r="K18" s="35"/>
      <c r="L18" s="35"/>
      <c r="M18" s="35"/>
      <c r="N18" s="35"/>
      <c r="O18" s="11"/>
      <c r="P18" s="11"/>
    </row>
    <row r="19" spans="1:27" s="2" customFormat="1" ht="14.25" hidden="1" customHeight="1" x14ac:dyDescent="0.25">
      <c r="A19" s="9"/>
      <c r="B19" s="11"/>
      <c r="C19" s="11"/>
      <c r="D19" s="11"/>
      <c r="E19" s="11"/>
      <c r="F19" s="11"/>
      <c r="G19" s="35"/>
      <c r="H19" s="35"/>
      <c r="I19" s="35"/>
      <c r="J19" s="35"/>
      <c r="K19" s="35"/>
      <c r="L19" s="35"/>
      <c r="M19" s="35"/>
      <c r="N19" s="35"/>
      <c r="O19" s="11"/>
      <c r="P19" s="11"/>
    </row>
    <row r="20" spans="1:27" s="2" customFormat="1" ht="14.25" hidden="1" customHeight="1" x14ac:dyDescent="0.25">
      <c r="A20" s="9"/>
      <c r="B20" s="11"/>
      <c r="C20" s="11"/>
      <c r="D20" s="11"/>
      <c r="E20" s="11"/>
      <c r="F20" s="11"/>
      <c r="G20" s="35"/>
      <c r="H20" s="35"/>
      <c r="I20" s="35"/>
      <c r="J20" s="35"/>
      <c r="K20" s="35"/>
      <c r="L20" s="35"/>
      <c r="M20" s="35"/>
      <c r="N20" s="35"/>
      <c r="O20" s="11"/>
      <c r="P20" s="11"/>
    </row>
    <row r="21" spans="1:27" s="2" customFormat="1" ht="14.25" hidden="1" customHeight="1" x14ac:dyDescent="0.25">
      <c r="A21" s="9"/>
      <c r="B21" s="11"/>
      <c r="C21" s="11"/>
      <c r="D21" s="11"/>
      <c r="E21" s="11"/>
      <c r="F21" s="11"/>
      <c r="G21" s="35"/>
      <c r="H21" s="35"/>
      <c r="I21" s="35"/>
      <c r="J21" s="35"/>
      <c r="K21" s="35"/>
      <c r="L21" s="35"/>
      <c r="M21" s="35"/>
      <c r="N21" s="35"/>
      <c r="O21" s="11"/>
      <c r="P21" s="11"/>
    </row>
    <row r="22" spans="1:27" s="2" customFormat="1" ht="14.25" hidden="1" customHeight="1" x14ac:dyDescent="0.25">
      <c r="A22" s="9"/>
      <c r="B22" s="11"/>
      <c r="C22" s="11"/>
      <c r="D22" s="11"/>
      <c r="E22" s="11"/>
      <c r="F22" s="11"/>
      <c r="G22" s="35"/>
      <c r="H22" s="35"/>
      <c r="I22" s="35"/>
      <c r="J22" s="35"/>
      <c r="K22" s="35"/>
      <c r="L22" s="35"/>
      <c r="M22" s="35"/>
      <c r="N22" s="35"/>
      <c r="O22" s="11"/>
      <c r="P22" s="11"/>
    </row>
    <row r="23" spans="1:27" s="2" customFormat="1" ht="28.5" hidden="1" customHeight="1" x14ac:dyDescent="0.25">
      <c r="A23" s="9"/>
      <c r="B23" s="10" t="s">
        <v>23</v>
      </c>
      <c r="C23" s="10" t="s">
        <v>24</v>
      </c>
      <c r="D23" s="10" t="s">
        <v>25</v>
      </c>
      <c r="E23" s="10" t="s">
        <v>0</v>
      </c>
      <c r="F23" s="10"/>
      <c r="G23" s="35"/>
      <c r="H23" s="35"/>
      <c r="I23" s="35"/>
      <c r="J23" s="35"/>
      <c r="K23" s="35"/>
      <c r="L23" s="35"/>
      <c r="M23" s="35"/>
      <c r="N23" s="35"/>
      <c r="O23" s="11"/>
      <c r="P23" s="11"/>
    </row>
    <row r="24" spans="1:27" s="2" customFormat="1" ht="14.25" hidden="1" customHeight="1" x14ac:dyDescent="0.25">
      <c r="A24" s="9"/>
      <c r="B24" s="11"/>
      <c r="C24" s="11"/>
      <c r="D24" s="11"/>
      <c r="E24" s="11"/>
      <c r="F24" s="11"/>
      <c r="G24" s="35"/>
      <c r="H24" s="35"/>
      <c r="I24" s="35"/>
      <c r="J24" s="35"/>
      <c r="K24" s="35"/>
      <c r="L24" s="35"/>
      <c r="M24" s="35"/>
      <c r="N24" s="35"/>
      <c r="O24" s="11"/>
      <c r="P24" s="11"/>
    </row>
    <row r="25" spans="1:27" s="2" customFormat="1" ht="14.25" hidden="1" customHeight="1" x14ac:dyDescent="0.25">
      <c r="A25" s="9"/>
      <c r="B25" s="11"/>
      <c r="C25" s="11"/>
      <c r="D25" s="11"/>
      <c r="E25" s="11"/>
      <c r="F25" s="11"/>
      <c r="G25" s="35"/>
      <c r="H25" s="35"/>
      <c r="I25" s="35"/>
      <c r="J25" s="35"/>
      <c r="K25" s="35"/>
      <c r="L25" s="35"/>
      <c r="M25" s="35"/>
      <c r="N25" s="35"/>
      <c r="O25" s="11"/>
      <c r="P25" s="11"/>
    </row>
    <row r="26" spans="1:27" s="2" customFormat="1" ht="14.25" hidden="1" customHeight="1" x14ac:dyDescent="0.25">
      <c r="A26" s="9"/>
      <c r="B26" s="11"/>
      <c r="C26" s="11"/>
      <c r="D26" s="11"/>
      <c r="E26" s="11"/>
      <c r="F26" s="11"/>
      <c r="G26" s="35"/>
      <c r="H26" s="35"/>
      <c r="I26" s="35"/>
      <c r="J26" s="35"/>
      <c r="K26" s="35"/>
      <c r="L26" s="35"/>
      <c r="M26" s="35"/>
      <c r="N26" s="35"/>
      <c r="O26" s="11"/>
      <c r="P26" s="11"/>
    </row>
    <row r="27" spans="1:27" s="2" customFormat="1" ht="31.9" customHeight="1" x14ac:dyDescent="0.25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1"/>
      <c r="P27" s="11"/>
    </row>
    <row r="28" spans="1:27" s="2" customFormat="1" x14ac:dyDescent="0.25">
      <c r="A28" s="16"/>
      <c r="B28" s="11"/>
      <c r="C28" s="11"/>
      <c r="D28" s="11"/>
      <c r="E28" s="11"/>
      <c r="F28" s="11"/>
      <c r="G28" s="35"/>
      <c r="H28" s="35"/>
      <c r="I28" s="35"/>
      <c r="J28" s="35"/>
      <c r="K28" s="35"/>
      <c r="L28" s="35"/>
      <c r="M28" s="35"/>
      <c r="N28" s="89"/>
      <c r="O28" s="11"/>
      <c r="P28" s="11"/>
    </row>
    <row r="29" spans="1:27" s="2" customFormat="1" ht="21" x14ac:dyDescent="0.35">
      <c r="A29" s="167" t="s">
        <v>93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89"/>
      <c r="O29" s="11"/>
      <c r="P29" s="11"/>
    </row>
    <row r="30" spans="1:27" s="2" customFormat="1" ht="21" x14ac:dyDescent="0.35">
      <c r="A30" s="169" t="s">
        <v>94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89"/>
      <c r="O30" s="11"/>
      <c r="P30" s="11"/>
    </row>
    <row r="31" spans="1:27" s="2" customFormat="1" x14ac:dyDescent="0.25">
      <c r="A31" s="171" t="s">
        <v>171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89"/>
      <c r="O31" s="11"/>
      <c r="P31" s="11"/>
    </row>
    <row r="32" spans="1:27" s="4" customFormat="1" ht="14.25" customHeight="1" x14ac:dyDescent="0.25">
      <c r="A32" s="23" t="s">
        <v>28</v>
      </c>
      <c r="B32" s="24"/>
      <c r="C32" s="24"/>
      <c r="D32" s="24"/>
      <c r="E32" s="24"/>
      <c r="F32" s="24"/>
      <c r="G32" s="41"/>
      <c r="H32" s="41"/>
      <c r="I32" s="41"/>
      <c r="J32" s="41"/>
      <c r="K32" s="41"/>
      <c r="L32" s="41"/>
      <c r="M32" s="41"/>
      <c r="N32" s="66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4" customFormat="1" ht="14.25" customHeight="1" x14ac:dyDescent="0.25">
      <c r="A33" s="155" t="s">
        <v>33</v>
      </c>
      <c r="B33" s="156" t="s">
        <v>28</v>
      </c>
      <c r="C33" s="156" t="s">
        <v>29</v>
      </c>
      <c r="D33" s="156" t="s">
        <v>30</v>
      </c>
      <c r="E33" s="156" t="s">
        <v>31</v>
      </c>
      <c r="F33" s="156" t="s">
        <v>32</v>
      </c>
      <c r="G33" s="157"/>
      <c r="H33" s="157"/>
      <c r="I33" s="157"/>
      <c r="J33" s="157"/>
      <c r="K33" s="157"/>
      <c r="L33" s="157"/>
      <c r="M33" s="157"/>
      <c r="N33" s="158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" customFormat="1" ht="14.25" customHeight="1" x14ac:dyDescent="0.25">
      <c r="A34" s="132"/>
      <c r="B34" s="3"/>
      <c r="C34" s="3"/>
      <c r="D34" s="3"/>
      <c r="E34" s="3"/>
      <c r="F34" s="3"/>
      <c r="G34" s="92" t="s">
        <v>83</v>
      </c>
      <c r="H34" s="92" t="s">
        <v>86</v>
      </c>
      <c r="I34" s="92" t="s">
        <v>85</v>
      </c>
      <c r="J34" s="92" t="s">
        <v>86</v>
      </c>
      <c r="K34" s="92" t="s">
        <v>87</v>
      </c>
      <c r="L34" s="92" t="s">
        <v>86</v>
      </c>
      <c r="M34" s="133" t="s">
        <v>97</v>
      </c>
      <c r="N34" s="93" t="s">
        <v>129</v>
      </c>
      <c r="O34" s="5"/>
      <c r="P34" s="5"/>
    </row>
    <row r="35" spans="1:27" s="2" customFormat="1" ht="14.25" customHeight="1" x14ac:dyDescent="0.25">
      <c r="A35" s="19">
        <v>43489</v>
      </c>
      <c r="B35" s="10" t="s">
        <v>2</v>
      </c>
      <c r="C35" s="10" t="s">
        <v>3</v>
      </c>
      <c r="D35" s="10" t="s">
        <v>4</v>
      </c>
      <c r="E35" s="10" t="s">
        <v>1</v>
      </c>
      <c r="F35" s="10"/>
      <c r="G35" s="35">
        <v>232</v>
      </c>
      <c r="H35" s="35">
        <v>1</v>
      </c>
      <c r="I35" s="35">
        <v>76</v>
      </c>
      <c r="J35" s="35">
        <v>1</v>
      </c>
      <c r="K35" s="35">
        <v>186</v>
      </c>
      <c r="L35" s="35">
        <v>2</v>
      </c>
      <c r="M35" s="35">
        <f t="shared" ref="M35:M36" si="0">(J35*I35)+(H35*G35)+(L35*K35)</f>
        <v>680</v>
      </c>
      <c r="N35" s="91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" customFormat="1" ht="14.25" customHeight="1" x14ac:dyDescent="0.25">
      <c r="A36" s="111">
        <v>43644</v>
      </c>
      <c r="B36" s="115" t="s">
        <v>36</v>
      </c>
      <c r="C36" s="115" t="s">
        <v>34</v>
      </c>
      <c r="D36" s="115" t="s">
        <v>35</v>
      </c>
      <c r="E36" s="116" t="s">
        <v>26</v>
      </c>
      <c r="F36" s="116" t="s">
        <v>27</v>
      </c>
      <c r="G36" s="92">
        <v>336</v>
      </c>
      <c r="H36" s="61">
        <v>1</v>
      </c>
      <c r="I36" s="61">
        <v>76</v>
      </c>
      <c r="J36" s="61">
        <v>1</v>
      </c>
      <c r="K36" s="61">
        <v>190</v>
      </c>
      <c r="L36" s="61">
        <v>2</v>
      </c>
      <c r="M36" s="61">
        <f t="shared" si="0"/>
        <v>792</v>
      </c>
      <c r="N36" s="93"/>
      <c r="O36" s="5"/>
      <c r="P36" s="5"/>
    </row>
    <row r="37" spans="1:27" ht="14.25" customHeight="1" x14ac:dyDescent="0.25">
      <c r="A37" s="76" t="s">
        <v>131</v>
      </c>
      <c r="B37" s="7"/>
      <c r="C37" s="7"/>
      <c r="D37" s="7"/>
      <c r="E37" s="7"/>
      <c r="F37" s="7"/>
      <c r="G37" s="45"/>
      <c r="H37" s="45"/>
      <c r="I37" s="44"/>
      <c r="J37" s="45"/>
      <c r="K37" s="45"/>
      <c r="L37" s="45"/>
      <c r="M37" s="44">
        <f>SUM(M35:M36)</f>
        <v>1472</v>
      </c>
      <c r="N37" s="91"/>
      <c r="O37" s="5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5">
      <c r="A38" s="20"/>
      <c r="B38" s="7"/>
      <c r="C38" s="7"/>
      <c r="D38" s="7"/>
      <c r="E38" s="7"/>
      <c r="F38" s="7"/>
      <c r="G38" s="45"/>
      <c r="H38" s="45"/>
      <c r="I38" s="44"/>
      <c r="J38" s="45"/>
      <c r="K38" s="45"/>
      <c r="L38" s="45"/>
      <c r="M38" s="45"/>
      <c r="N38" s="91"/>
      <c r="O38" s="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4" customFormat="1" ht="14.25" hidden="1" customHeight="1" x14ac:dyDescent="0.25">
      <c r="A39" s="23" t="s">
        <v>81</v>
      </c>
      <c r="B39" s="24"/>
      <c r="C39" s="24"/>
      <c r="D39" s="24"/>
      <c r="E39" s="24"/>
      <c r="F39" s="24"/>
      <c r="G39" s="41"/>
      <c r="H39" s="41"/>
      <c r="I39" s="94"/>
      <c r="J39" s="41"/>
      <c r="K39" s="41"/>
      <c r="L39" s="41"/>
      <c r="M39" s="41"/>
      <c r="N39" s="66"/>
      <c r="O39" s="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4" customFormat="1" ht="14.25" hidden="1" customHeight="1" x14ac:dyDescent="0.25">
      <c r="A40" s="17" t="s">
        <v>33</v>
      </c>
      <c r="B40" s="12" t="s">
        <v>37</v>
      </c>
      <c r="C40" s="12" t="s">
        <v>29</v>
      </c>
      <c r="D40" s="12" t="s">
        <v>30</v>
      </c>
      <c r="E40" s="12" t="s">
        <v>31</v>
      </c>
      <c r="F40" s="12" t="s">
        <v>32</v>
      </c>
      <c r="G40" s="42"/>
      <c r="H40" s="42"/>
      <c r="I40" s="42"/>
      <c r="J40" s="42"/>
      <c r="K40" s="42"/>
      <c r="L40" s="42"/>
      <c r="M40" s="42"/>
      <c r="N40" s="36"/>
      <c r="O40" s="5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hidden="1" customHeight="1" x14ac:dyDescent="0.25">
      <c r="A41" s="20"/>
      <c r="B41" s="7"/>
      <c r="C41" s="7"/>
      <c r="D41" s="7"/>
      <c r="E41" s="7"/>
      <c r="F41" s="7"/>
      <c r="G41" s="37" t="s">
        <v>83</v>
      </c>
      <c r="H41" s="45"/>
      <c r="I41" s="37" t="s">
        <v>85</v>
      </c>
      <c r="J41" s="45"/>
      <c r="K41" s="37" t="s">
        <v>84</v>
      </c>
      <c r="L41" s="45"/>
      <c r="M41" s="45"/>
      <c r="N41" s="91"/>
      <c r="O41" s="5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hidden="1" customHeight="1" x14ac:dyDescent="0.25">
      <c r="A42" s="75">
        <v>39</v>
      </c>
      <c r="B42" s="5" t="s">
        <v>95</v>
      </c>
      <c r="C42" s="7"/>
      <c r="D42" s="7"/>
      <c r="E42" s="7"/>
      <c r="F42" s="7"/>
      <c r="G42" s="37"/>
      <c r="H42" s="37"/>
      <c r="I42" s="37"/>
      <c r="J42" s="45"/>
      <c r="K42" s="45"/>
      <c r="L42" s="45"/>
      <c r="M42" s="45"/>
      <c r="N42" s="91"/>
      <c r="O42" s="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" customFormat="1" ht="14.25" hidden="1" customHeight="1" x14ac:dyDescent="0.25">
      <c r="A43" s="18"/>
      <c r="B43" s="5"/>
      <c r="C43" s="5"/>
      <c r="D43" s="5"/>
      <c r="E43" s="5"/>
      <c r="F43" s="5"/>
      <c r="G43" s="45"/>
      <c r="H43" s="45"/>
      <c r="I43" s="45"/>
      <c r="J43" s="37"/>
      <c r="K43" s="37"/>
      <c r="L43" s="37"/>
      <c r="M43" s="37"/>
      <c r="N43" s="91"/>
      <c r="O43" s="5"/>
      <c r="P43" s="5"/>
    </row>
    <row r="44" spans="1:27" ht="14.25" hidden="1" customHeight="1" x14ac:dyDescent="0.25">
      <c r="A44" s="20"/>
      <c r="B44" s="7"/>
      <c r="C44" s="7"/>
      <c r="D44" s="7"/>
      <c r="E44" s="7"/>
      <c r="F44" s="7"/>
      <c r="G44" s="45"/>
      <c r="H44" s="45"/>
      <c r="I44" s="45"/>
      <c r="J44" s="46"/>
      <c r="K44" s="45"/>
      <c r="L44" s="45"/>
      <c r="M44" s="45"/>
      <c r="N44" s="91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hidden="1" customHeight="1" x14ac:dyDescent="0.25">
      <c r="A45" s="20"/>
      <c r="B45" s="7"/>
      <c r="C45" s="7"/>
      <c r="D45" s="7"/>
      <c r="E45" s="7"/>
      <c r="F45" s="7"/>
      <c r="G45" s="45"/>
      <c r="H45" s="45"/>
      <c r="I45" s="44"/>
      <c r="J45" s="45"/>
      <c r="K45" s="45"/>
      <c r="L45" s="45"/>
      <c r="M45" s="45"/>
      <c r="N45" s="91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hidden="1" customHeight="1" x14ac:dyDescent="0.25">
      <c r="A46" s="20"/>
      <c r="B46" s="7"/>
      <c r="C46" s="7"/>
      <c r="D46" s="7"/>
      <c r="E46" s="7"/>
      <c r="F46" s="7"/>
      <c r="G46" s="45"/>
      <c r="H46" s="45"/>
      <c r="I46" s="44"/>
      <c r="J46" s="45"/>
      <c r="K46" s="45"/>
      <c r="L46" s="45"/>
      <c r="M46" s="45"/>
      <c r="N46" s="91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5">
      <c r="A47" s="75">
        <v>28</v>
      </c>
      <c r="B47" s="15" t="s">
        <v>88</v>
      </c>
      <c r="C47" s="15"/>
      <c r="D47" s="7"/>
      <c r="E47" s="7"/>
      <c r="F47" s="7"/>
      <c r="G47" s="45"/>
      <c r="H47" s="45"/>
      <c r="I47" s="44"/>
      <c r="J47" s="45"/>
      <c r="K47" s="45"/>
      <c r="L47" s="45"/>
      <c r="M47" s="45"/>
      <c r="N47" s="91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5">
      <c r="A48" s="20"/>
      <c r="B48" s="7"/>
      <c r="C48" s="7"/>
      <c r="D48" s="7"/>
      <c r="E48" s="7"/>
      <c r="F48" s="7"/>
      <c r="G48" s="45"/>
      <c r="H48" s="45"/>
      <c r="I48" s="44"/>
      <c r="J48" s="45"/>
      <c r="K48" s="45"/>
      <c r="L48" s="45"/>
      <c r="M48" s="45"/>
      <c r="N48" s="91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4" customFormat="1" ht="14.25" customHeight="1" x14ac:dyDescent="0.25">
      <c r="A49" s="23" t="s">
        <v>82</v>
      </c>
      <c r="B49" s="24"/>
      <c r="C49" s="24"/>
      <c r="D49" s="24"/>
      <c r="E49" s="24"/>
      <c r="F49" s="24"/>
      <c r="G49" s="41"/>
      <c r="H49" s="41"/>
      <c r="I49" s="94"/>
      <c r="J49" s="41"/>
      <c r="K49" s="41"/>
      <c r="L49" s="41"/>
      <c r="M49" s="41"/>
      <c r="N49" s="66"/>
      <c r="O49" s="5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4" customFormat="1" ht="14.25" customHeight="1" x14ac:dyDescent="0.25">
      <c r="A50" s="155" t="s">
        <v>33</v>
      </c>
      <c r="B50" s="156" t="s">
        <v>37</v>
      </c>
      <c r="C50" s="156" t="s">
        <v>29</v>
      </c>
      <c r="D50" s="156" t="s">
        <v>30</v>
      </c>
      <c r="E50" s="156" t="s">
        <v>31</v>
      </c>
      <c r="F50" s="156" t="s">
        <v>32</v>
      </c>
      <c r="G50" s="157"/>
      <c r="H50" s="157"/>
      <c r="I50" s="157"/>
      <c r="J50" s="157"/>
      <c r="K50" s="157"/>
      <c r="L50" s="157"/>
      <c r="M50" s="157"/>
      <c r="N50" s="158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1" customFormat="1" ht="14.25" customHeight="1" x14ac:dyDescent="0.25">
      <c r="A51" s="132"/>
      <c r="B51" s="3"/>
      <c r="C51" s="3"/>
      <c r="D51" s="3"/>
      <c r="E51" s="3"/>
      <c r="F51" s="3"/>
      <c r="G51" s="92" t="s">
        <v>133</v>
      </c>
      <c r="H51" s="92" t="s">
        <v>86</v>
      </c>
      <c r="I51" s="92" t="s">
        <v>85</v>
      </c>
      <c r="J51" s="92" t="s">
        <v>86</v>
      </c>
      <c r="K51" s="92" t="s">
        <v>134</v>
      </c>
      <c r="L51" s="92" t="s">
        <v>86</v>
      </c>
      <c r="M51" s="92" t="s">
        <v>97</v>
      </c>
      <c r="N51" s="93" t="s">
        <v>129</v>
      </c>
      <c r="O51" s="5"/>
      <c r="P51" s="5"/>
    </row>
    <row r="52" spans="1:27" ht="14.25" customHeight="1" x14ac:dyDescent="0.25">
      <c r="A52" s="21">
        <v>43521</v>
      </c>
      <c r="B52" s="13" t="s">
        <v>38</v>
      </c>
      <c r="C52" s="7" t="s">
        <v>39</v>
      </c>
      <c r="D52" s="7" t="s">
        <v>76</v>
      </c>
      <c r="E52" s="140" t="s">
        <v>139</v>
      </c>
      <c r="F52" s="7"/>
      <c r="G52" s="35">
        <v>141</v>
      </c>
      <c r="H52" s="45">
        <v>12</v>
      </c>
      <c r="I52" s="45">
        <v>76</v>
      </c>
      <c r="J52" s="45">
        <v>1</v>
      </c>
      <c r="K52" s="45">
        <v>79</v>
      </c>
      <c r="L52" s="45">
        <v>0</v>
      </c>
      <c r="M52" s="45">
        <f t="shared" ref="M52:M74" si="1">L52*K52+J52*I52+H52*G52</f>
        <v>1768</v>
      </c>
      <c r="N52" s="91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5">
      <c r="A53" s="21">
        <v>43510</v>
      </c>
      <c r="B53" s="13" t="s">
        <v>41</v>
      </c>
      <c r="C53" s="7" t="s">
        <v>40</v>
      </c>
      <c r="D53" s="7" t="s">
        <v>76</v>
      </c>
      <c r="E53" s="140"/>
      <c r="F53" s="7"/>
      <c r="G53" s="35">
        <v>141</v>
      </c>
      <c r="H53" s="45">
        <v>2</v>
      </c>
      <c r="I53" s="45">
        <v>76</v>
      </c>
      <c r="J53" s="45">
        <v>1</v>
      </c>
      <c r="K53" s="45">
        <v>79</v>
      </c>
      <c r="L53" s="45">
        <v>0</v>
      </c>
      <c r="M53" s="45">
        <f t="shared" si="1"/>
        <v>358</v>
      </c>
      <c r="N53" s="91"/>
      <c r="O53" s="5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5">
      <c r="A54" s="21">
        <v>43490</v>
      </c>
      <c r="B54" s="13" t="s">
        <v>42</v>
      </c>
      <c r="C54" s="7" t="s">
        <v>43</v>
      </c>
      <c r="D54" s="7" t="s">
        <v>76</v>
      </c>
      <c r="E54" s="140"/>
      <c r="F54" s="7"/>
      <c r="G54" s="35">
        <v>141</v>
      </c>
      <c r="H54" s="45">
        <v>4</v>
      </c>
      <c r="I54" s="45">
        <v>76</v>
      </c>
      <c r="J54" s="45">
        <v>1</v>
      </c>
      <c r="K54" s="45">
        <v>79</v>
      </c>
      <c r="L54" s="45">
        <v>0</v>
      </c>
      <c r="M54" s="45">
        <f t="shared" si="1"/>
        <v>640</v>
      </c>
      <c r="N54" s="91"/>
      <c r="O54" s="5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5">
      <c r="A55" s="21">
        <v>43517</v>
      </c>
      <c r="B55" s="13" t="s">
        <v>45</v>
      </c>
      <c r="C55" s="7" t="s">
        <v>44</v>
      </c>
      <c r="D55" s="7" t="s">
        <v>76</v>
      </c>
      <c r="E55" s="140"/>
      <c r="F55" s="7"/>
      <c r="G55" s="35">
        <v>141</v>
      </c>
      <c r="H55" s="45">
        <v>2</v>
      </c>
      <c r="I55" s="45">
        <v>76</v>
      </c>
      <c r="J55" s="45">
        <v>1</v>
      </c>
      <c r="K55" s="45">
        <v>79</v>
      </c>
      <c r="L55" s="45">
        <v>0</v>
      </c>
      <c r="M55" s="45">
        <f t="shared" si="1"/>
        <v>358</v>
      </c>
      <c r="N55" s="91"/>
      <c r="O55" s="5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5">
      <c r="A56" s="21">
        <v>43571</v>
      </c>
      <c r="B56" s="13" t="s">
        <v>46</v>
      </c>
      <c r="C56" s="7" t="s">
        <v>47</v>
      </c>
      <c r="D56" s="7" t="s">
        <v>76</v>
      </c>
      <c r="E56" s="140"/>
      <c r="F56" s="7"/>
      <c r="G56" s="35">
        <v>141</v>
      </c>
      <c r="H56" s="45">
        <v>1</v>
      </c>
      <c r="I56" s="45">
        <v>76</v>
      </c>
      <c r="J56" s="45">
        <v>1</v>
      </c>
      <c r="K56" s="45">
        <v>79</v>
      </c>
      <c r="L56" s="45">
        <v>3</v>
      </c>
      <c r="M56" s="45">
        <f t="shared" si="1"/>
        <v>454</v>
      </c>
      <c r="N56" s="91"/>
      <c r="O56" s="5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5">
      <c r="A57" s="21">
        <v>43507</v>
      </c>
      <c r="B57" s="13" t="s">
        <v>49</v>
      </c>
      <c r="C57" s="7" t="s">
        <v>48</v>
      </c>
      <c r="D57" s="7" t="s">
        <v>76</v>
      </c>
      <c r="E57" s="140"/>
      <c r="F57" s="7"/>
      <c r="G57" s="35">
        <v>141</v>
      </c>
      <c r="H57" s="45">
        <v>1</v>
      </c>
      <c r="I57" s="45">
        <v>76</v>
      </c>
      <c r="J57" s="45">
        <v>1</v>
      </c>
      <c r="K57" s="45">
        <v>79</v>
      </c>
      <c r="L57" s="45">
        <v>0</v>
      </c>
      <c r="M57" s="45">
        <f t="shared" si="1"/>
        <v>217</v>
      </c>
      <c r="N57" s="91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5">
      <c r="A58" s="21">
        <v>43571</v>
      </c>
      <c r="B58" s="13" t="s">
        <v>50</v>
      </c>
      <c r="C58" s="7" t="s">
        <v>51</v>
      </c>
      <c r="D58" s="7" t="s">
        <v>76</v>
      </c>
      <c r="E58" s="140" t="s">
        <v>139</v>
      </c>
      <c r="F58" s="7"/>
      <c r="G58" s="35">
        <v>141</v>
      </c>
      <c r="H58" s="45">
        <v>6</v>
      </c>
      <c r="I58" s="45">
        <v>76</v>
      </c>
      <c r="J58" s="45">
        <v>1</v>
      </c>
      <c r="K58" s="45">
        <v>79</v>
      </c>
      <c r="L58" s="45">
        <v>6</v>
      </c>
      <c r="M58" s="45">
        <f t="shared" si="1"/>
        <v>1396</v>
      </c>
      <c r="N58" s="91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5">
      <c r="A59" s="21">
        <v>43626</v>
      </c>
      <c r="B59" s="13" t="s">
        <v>52</v>
      </c>
      <c r="C59" s="7" t="s">
        <v>51</v>
      </c>
      <c r="D59" s="7" t="s">
        <v>76</v>
      </c>
      <c r="E59" s="140" t="s">
        <v>139</v>
      </c>
      <c r="F59" s="7"/>
      <c r="G59" s="35">
        <v>141</v>
      </c>
      <c r="H59" s="45">
        <v>3</v>
      </c>
      <c r="I59" s="45">
        <v>76</v>
      </c>
      <c r="J59" s="45">
        <v>1</v>
      </c>
      <c r="K59" s="45">
        <v>79</v>
      </c>
      <c r="L59" s="45">
        <v>0</v>
      </c>
      <c r="M59" s="45">
        <f t="shared" si="1"/>
        <v>499</v>
      </c>
      <c r="N59" s="91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5">
      <c r="A60" s="21">
        <v>43586</v>
      </c>
      <c r="B60" s="13" t="s">
        <v>53</v>
      </c>
      <c r="C60" s="7" t="s">
        <v>117</v>
      </c>
      <c r="D60" s="7" t="s">
        <v>76</v>
      </c>
      <c r="E60" s="140"/>
      <c r="F60" s="7"/>
      <c r="G60" s="35">
        <v>141</v>
      </c>
      <c r="H60" s="45">
        <v>2</v>
      </c>
      <c r="I60" s="45">
        <v>76</v>
      </c>
      <c r="J60" s="45">
        <v>1</v>
      </c>
      <c r="K60" s="45">
        <v>79</v>
      </c>
      <c r="L60" s="45">
        <v>1</v>
      </c>
      <c r="M60" s="45">
        <f t="shared" si="1"/>
        <v>437</v>
      </c>
      <c r="N60" s="91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21">
        <v>43571</v>
      </c>
      <c r="B61" s="13" t="s">
        <v>54</v>
      </c>
      <c r="C61" s="7" t="s">
        <v>118</v>
      </c>
      <c r="D61" s="7" t="s">
        <v>76</v>
      </c>
      <c r="E61" s="140" t="s">
        <v>139</v>
      </c>
      <c r="F61" s="7"/>
      <c r="G61" s="35">
        <v>141</v>
      </c>
      <c r="H61" s="45">
        <v>2</v>
      </c>
      <c r="I61" s="45">
        <v>76</v>
      </c>
      <c r="J61" s="45">
        <v>1</v>
      </c>
      <c r="K61" s="45">
        <v>79</v>
      </c>
      <c r="L61" s="45">
        <v>3</v>
      </c>
      <c r="M61" s="45">
        <f t="shared" si="1"/>
        <v>595</v>
      </c>
      <c r="N61" s="91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21">
        <v>43545</v>
      </c>
      <c r="B62" s="13" t="s">
        <v>55</v>
      </c>
      <c r="C62" s="7" t="s">
        <v>56</v>
      </c>
      <c r="D62" s="7" t="s">
        <v>77</v>
      </c>
      <c r="E62" s="140"/>
      <c r="F62" s="7"/>
      <c r="G62" s="35">
        <v>232</v>
      </c>
      <c r="H62" s="45">
        <v>1.5</v>
      </c>
      <c r="I62" s="45">
        <v>76</v>
      </c>
      <c r="J62" s="45">
        <v>1</v>
      </c>
      <c r="K62" s="35">
        <v>186</v>
      </c>
      <c r="L62" s="45">
        <v>1.5</v>
      </c>
      <c r="M62" s="45">
        <f t="shared" si="1"/>
        <v>703</v>
      </c>
      <c r="N62" s="91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5">
      <c r="A63" s="21">
        <v>43487</v>
      </c>
      <c r="B63" s="13" t="s">
        <v>58</v>
      </c>
      <c r="C63" s="7" t="s">
        <v>57</v>
      </c>
      <c r="D63" s="7" t="s">
        <v>78</v>
      </c>
      <c r="E63" s="7"/>
      <c r="F63" s="7"/>
      <c r="G63" s="35">
        <v>242</v>
      </c>
      <c r="H63" s="45">
        <v>1</v>
      </c>
      <c r="I63" s="45">
        <v>76</v>
      </c>
      <c r="J63" s="45">
        <v>1</v>
      </c>
      <c r="K63" s="45">
        <v>195</v>
      </c>
      <c r="L63" s="45">
        <v>1</v>
      </c>
      <c r="M63" s="45">
        <f t="shared" si="1"/>
        <v>513</v>
      </c>
      <c r="N63" s="91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21">
        <v>43509</v>
      </c>
      <c r="B64" s="13" t="s">
        <v>119</v>
      </c>
      <c r="C64" s="7" t="s">
        <v>57</v>
      </c>
      <c r="D64" s="7" t="s">
        <v>78</v>
      </c>
      <c r="E64" s="7"/>
      <c r="F64" s="7"/>
      <c r="G64" s="35">
        <v>242</v>
      </c>
      <c r="H64" s="45">
        <v>1</v>
      </c>
      <c r="I64" s="45">
        <v>76</v>
      </c>
      <c r="J64" s="45">
        <v>1</v>
      </c>
      <c r="K64" s="45">
        <v>195</v>
      </c>
      <c r="L64" s="45">
        <v>2</v>
      </c>
      <c r="M64" s="45">
        <f t="shared" si="1"/>
        <v>708</v>
      </c>
      <c r="N64" s="91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5">
      <c r="A65" s="21">
        <v>43474</v>
      </c>
      <c r="B65" s="43" t="s">
        <v>60</v>
      </c>
      <c r="C65" s="7" t="s">
        <v>59</v>
      </c>
      <c r="D65" s="7" t="s">
        <v>78</v>
      </c>
      <c r="E65" s="7"/>
      <c r="F65" s="7"/>
      <c r="G65" s="35">
        <v>242</v>
      </c>
      <c r="H65" s="45">
        <v>0</v>
      </c>
      <c r="I65" s="45">
        <v>76</v>
      </c>
      <c r="J65" s="45">
        <v>1</v>
      </c>
      <c r="K65" s="45">
        <v>195</v>
      </c>
      <c r="L65" s="45">
        <v>2</v>
      </c>
      <c r="M65" s="45">
        <f t="shared" si="1"/>
        <v>466</v>
      </c>
      <c r="N65" s="91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21">
        <v>43482</v>
      </c>
      <c r="B66" s="13" t="s">
        <v>61</v>
      </c>
      <c r="C66" s="7" t="s">
        <v>62</v>
      </c>
      <c r="D66" s="7" t="s">
        <v>78</v>
      </c>
      <c r="E66" s="7"/>
      <c r="F66" s="7"/>
      <c r="G66" s="35">
        <v>242</v>
      </c>
      <c r="H66" s="45">
        <v>0</v>
      </c>
      <c r="I66" s="45">
        <v>76</v>
      </c>
      <c r="J66" s="45">
        <v>1</v>
      </c>
      <c r="K66" s="45">
        <v>195</v>
      </c>
      <c r="L66" s="45">
        <v>2</v>
      </c>
      <c r="M66" s="45">
        <f t="shared" si="1"/>
        <v>466</v>
      </c>
      <c r="N66" s="91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21">
        <v>43487</v>
      </c>
      <c r="B67" s="13" t="s">
        <v>63</v>
      </c>
      <c r="C67" s="7" t="s">
        <v>62</v>
      </c>
      <c r="D67" s="7" t="s">
        <v>78</v>
      </c>
      <c r="E67" s="7"/>
      <c r="F67" s="7"/>
      <c r="G67" s="35">
        <v>242</v>
      </c>
      <c r="H67" s="45">
        <v>3</v>
      </c>
      <c r="I67" s="45">
        <v>76</v>
      </c>
      <c r="J67" s="45">
        <v>1</v>
      </c>
      <c r="K67" s="45">
        <v>195</v>
      </c>
      <c r="L67" s="45">
        <v>1</v>
      </c>
      <c r="M67" s="45">
        <f t="shared" si="1"/>
        <v>997</v>
      </c>
      <c r="N67" s="91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21">
        <v>43509</v>
      </c>
      <c r="B68" s="13" t="s">
        <v>65</v>
      </c>
      <c r="C68" s="7" t="s">
        <v>64</v>
      </c>
      <c r="D68" s="7" t="s">
        <v>79</v>
      </c>
      <c r="E68" s="7"/>
      <c r="F68" s="7"/>
      <c r="G68" s="37">
        <v>336</v>
      </c>
      <c r="H68" s="45">
        <v>1</v>
      </c>
      <c r="I68" s="45">
        <v>76</v>
      </c>
      <c r="J68" s="45">
        <v>1</v>
      </c>
      <c r="K68" s="45">
        <v>190</v>
      </c>
      <c r="L68" s="45">
        <v>1</v>
      </c>
      <c r="M68" s="45">
        <f t="shared" si="1"/>
        <v>602</v>
      </c>
      <c r="N68" s="91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21">
        <v>43521</v>
      </c>
      <c r="B69" s="13" t="s">
        <v>66</v>
      </c>
      <c r="C69" s="7" t="s">
        <v>67</v>
      </c>
      <c r="D69" s="7" t="s">
        <v>79</v>
      </c>
      <c r="E69" s="7"/>
      <c r="F69" s="7"/>
      <c r="G69" s="37">
        <v>336</v>
      </c>
      <c r="H69" s="45">
        <v>3</v>
      </c>
      <c r="I69" s="45">
        <v>76</v>
      </c>
      <c r="J69" s="45">
        <v>1</v>
      </c>
      <c r="K69" s="45">
        <v>190</v>
      </c>
      <c r="L69" s="45">
        <v>2</v>
      </c>
      <c r="M69" s="45">
        <f t="shared" si="1"/>
        <v>1464</v>
      </c>
      <c r="N69" s="91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21">
        <v>43509</v>
      </c>
      <c r="B70" s="13" t="s">
        <v>68</v>
      </c>
      <c r="C70" s="7" t="s">
        <v>69</v>
      </c>
      <c r="D70" s="7" t="s">
        <v>79</v>
      </c>
      <c r="E70" s="7"/>
      <c r="F70" s="7"/>
      <c r="G70" s="37">
        <v>336</v>
      </c>
      <c r="H70" s="45">
        <v>1</v>
      </c>
      <c r="I70" s="45">
        <v>76</v>
      </c>
      <c r="J70" s="45">
        <v>1</v>
      </c>
      <c r="K70" s="45">
        <v>190</v>
      </c>
      <c r="L70" s="45">
        <v>1</v>
      </c>
      <c r="M70" s="45">
        <f t="shared" si="1"/>
        <v>602</v>
      </c>
      <c r="N70" s="91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21">
        <v>43517</v>
      </c>
      <c r="B71" s="13" t="s">
        <v>70</v>
      </c>
      <c r="C71" s="7" t="s">
        <v>69</v>
      </c>
      <c r="D71" s="7" t="s">
        <v>79</v>
      </c>
      <c r="E71" s="7"/>
      <c r="F71" s="7"/>
      <c r="G71" s="37">
        <v>336</v>
      </c>
      <c r="H71" s="45">
        <v>1</v>
      </c>
      <c r="I71" s="45">
        <v>76</v>
      </c>
      <c r="J71" s="45">
        <v>1</v>
      </c>
      <c r="K71" s="45">
        <v>190</v>
      </c>
      <c r="L71" s="45">
        <v>1</v>
      </c>
      <c r="M71" s="45">
        <f t="shared" si="1"/>
        <v>602</v>
      </c>
      <c r="N71" s="91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21">
        <v>43482</v>
      </c>
      <c r="B72" s="13" t="s">
        <v>72</v>
      </c>
      <c r="C72" s="13" t="s">
        <v>71</v>
      </c>
      <c r="D72" s="7" t="s">
        <v>80</v>
      </c>
      <c r="E72" s="7"/>
      <c r="F72" s="7"/>
      <c r="G72" s="37">
        <v>216</v>
      </c>
      <c r="H72" s="45">
        <v>0</v>
      </c>
      <c r="I72" s="45">
        <v>76</v>
      </c>
      <c r="J72" s="45">
        <v>1</v>
      </c>
      <c r="K72" s="45">
        <v>95</v>
      </c>
      <c r="L72" s="45">
        <v>2</v>
      </c>
      <c r="M72" s="45">
        <f t="shared" si="1"/>
        <v>266</v>
      </c>
      <c r="N72" s="91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21">
        <v>43488</v>
      </c>
      <c r="B73" s="13" t="s">
        <v>73</v>
      </c>
      <c r="C73" s="13" t="s">
        <v>71</v>
      </c>
      <c r="D73" s="7" t="s">
        <v>80</v>
      </c>
      <c r="E73" s="7"/>
      <c r="F73" s="7"/>
      <c r="G73" s="37">
        <v>216</v>
      </c>
      <c r="H73" s="45">
        <v>0</v>
      </c>
      <c r="I73" s="45">
        <v>76</v>
      </c>
      <c r="J73" s="45">
        <v>1</v>
      </c>
      <c r="K73" s="45">
        <v>95</v>
      </c>
      <c r="L73" s="45">
        <v>1</v>
      </c>
      <c r="M73" s="45">
        <f t="shared" si="1"/>
        <v>171</v>
      </c>
      <c r="N73" s="91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21">
        <v>43507</v>
      </c>
      <c r="B74" s="13" t="s">
        <v>74</v>
      </c>
      <c r="C74" s="7" t="s">
        <v>75</v>
      </c>
      <c r="D74" s="7" t="s">
        <v>80</v>
      </c>
      <c r="E74" s="7"/>
      <c r="F74" s="7"/>
      <c r="G74" s="37">
        <v>216</v>
      </c>
      <c r="H74" s="45">
        <v>1</v>
      </c>
      <c r="I74" s="45">
        <v>76</v>
      </c>
      <c r="J74" s="45">
        <v>1</v>
      </c>
      <c r="K74" s="45">
        <v>95</v>
      </c>
      <c r="L74" s="45">
        <v>2</v>
      </c>
      <c r="M74" s="45">
        <f t="shared" si="1"/>
        <v>482</v>
      </c>
      <c r="N74" s="91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76" t="s">
        <v>130</v>
      </c>
      <c r="B75" s="7"/>
      <c r="C75" s="7"/>
      <c r="D75" s="7"/>
      <c r="E75" s="7"/>
      <c r="F75" s="7"/>
      <c r="G75" s="37"/>
      <c r="H75" s="45"/>
      <c r="I75" s="37"/>
      <c r="J75" s="46"/>
      <c r="K75" s="37"/>
      <c r="L75" s="45"/>
      <c r="M75" s="46">
        <f>SUM(M52:M74)</f>
        <v>14764</v>
      </c>
      <c r="N75" s="91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76"/>
      <c r="B76" s="7"/>
      <c r="C76" s="7"/>
      <c r="D76" s="7"/>
      <c r="E76" s="7"/>
      <c r="F76" s="7"/>
      <c r="G76" s="37"/>
      <c r="H76" s="45"/>
      <c r="I76" s="37"/>
      <c r="J76" s="46"/>
      <c r="K76" s="37"/>
      <c r="L76" s="45"/>
      <c r="M76" s="46"/>
      <c r="N76" s="91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75"/>
      <c r="B77" s="5"/>
      <c r="C77" s="5"/>
      <c r="D77" s="7"/>
      <c r="E77" s="7"/>
      <c r="F77" s="7"/>
      <c r="G77" s="37"/>
      <c r="H77" s="45"/>
      <c r="I77" s="37"/>
      <c r="J77" s="46"/>
      <c r="K77" s="37"/>
      <c r="L77" s="45"/>
      <c r="M77" s="46"/>
      <c r="N77" s="91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75"/>
      <c r="B78" s="5"/>
      <c r="C78" s="7"/>
      <c r="D78" s="7"/>
      <c r="E78" s="7"/>
      <c r="F78" s="7"/>
      <c r="G78" s="45"/>
      <c r="H78" s="45"/>
      <c r="I78" s="45"/>
      <c r="J78" s="45"/>
      <c r="K78" s="45"/>
      <c r="L78" s="45"/>
      <c r="M78" s="45"/>
      <c r="N78" s="91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20"/>
      <c r="B79" s="7"/>
      <c r="C79" s="7"/>
      <c r="D79" s="7"/>
      <c r="E79" s="7"/>
      <c r="F79" s="7"/>
      <c r="G79" s="45"/>
      <c r="H79" s="45"/>
      <c r="I79" s="45"/>
      <c r="J79" s="45"/>
      <c r="K79" s="45"/>
      <c r="L79" s="45"/>
      <c r="M79" s="45"/>
      <c r="N79" s="91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4" customFormat="1" ht="14.25" customHeight="1" x14ac:dyDescent="0.25">
      <c r="A80" s="23" t="s">
        <v>138</v>
      </c>
      <c r="B80" s="24"/>
      <c r="C80" s="24"/>
      <c r="D80" s="24"/>
      <c r="E80" s="24"/>
      <c r="F80" s="24"/>
      <c r="G80" s="41"/>
      <c r="H80" s="41"/>
      <c r="I80" s="94"/>
      <c r="J80" s="41"/>
      <c r="K80" s="41"/>
      <c r="L80" s="41"/>
      <c r="M80" s="41"/>
      <c r="N80" s="66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4" customFormat="1" ht="14.25" customHeight="1" x14ac:dyDescent="0.25">
      <c r="A81" s="155" t="s">
        <v>33</v>
      </c>
      <c r="B81" s="156" t="s">
        <v>37</v>
      </c>
      <c r="C81" s="156" t="s">
        <v>29</v>
      </c>
      <c r="D81" s="156" t="s">
        <v>30</v>
      </c>
      <c r="E81" s="156" t="s">
        <v>31</v>
      </c>
      <c r="F81" s="156" t="s">
        <v>32</v>
      </c>
      <c r="G81" s="157"/>
      <c r="H81" s="157"/>
      <c r="I81" s="157"/>
      <c r="J81" s="157"/>
      <c r="K81" s="157"/>
      <c r="L81" s="157"/>
      <c r="M81" s="157"/>
      <c r="N81" s="158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4" customFormat="1" ht="14.25" customHeight="1" x14ac:dyDescent="0.25">
      <c r="A82" s="3"/>
      <c r="B82" s="134"/>
      <c r="C82" s="134"/>
      <c r="D82" s="3"/>
      <c r="E82" s="3"/>
      <c r="F82" s="3"/>
      <c r="G82" s="92" t="s">
        <v>133</v>
      </c>
      <c r="H82" s="92" t="s">
        <v>86</v>
      </c>
      <c r="I82" s="92" t="s">
        <v>85</v>
      </c>
      <c r="J82" s="92" t="s">
        <v>86</v>
      </c>
      <c r="K82" s="92" t="s">
        <v>134</v>
      </c>
      <c r="L82" s="92" t="s">
        <v>86</v>
      </c>
      <c r="M82" s="92" t="s">
        <v>97</v>
      </c>
      <c r="N82" s="135" t="s">
        <v>135</v>
      </c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4" customFormat="1" ht="14.25" customHeight="1" x14ac:dyDescent="0.25">
      <c r="A83" s="34" t="s">
        <v>96</v>
      </c>
      <c r="B83" s="32"/>
      <c r="C83" s="32"/>
      <c r="D83" s="5"/>
      <c r="E83" s="5"/>
      <c r="F83" s="5"/>
      <c r="G83" s="37"/>
      <c r="H83" s="37"/>
      <c r="I83" s="37"/>
      <c r="J83" s="37"/>
      <c r="K83" s="37"/>
      <c r="L83" s="37"/>
      <c r="M83" s="37"/>
      <c r="N83" s="90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8" customFormat="1" ht="14.25" customHeight="1" x14ac:dyDescent="0.25">
      <c r="A84" s="68" t="s">
        <v>113</v>
      </c>
      <c r="B84" s="47" t="s">
        <v>121</v>
      </c>
      <c r="C84" s="48" t="s">
        <v>126</v>
      </c>
      <c r="D84" s="33"/>
      <c r="E84" s="49">
        <v>0</v>
      </c>
      <c r="F84" s="49">
        <v>0</v>
      </c>
      <c r="G84" s="57"/>
      <c r="H84" s="95"/>
      <c r="I84" s="38"/>
      <c r="J84" s="95"/>
      <c r="K84" s="95"/>
      <c r="L84" s="96" t="s">
        <v>89</v>
      </c>
      <c r="M84" s="38"/>
      <c r="N84" s="97">
        <v>31.55</v>
      </c>
      <c r="O84" s="26"/>
      <c r="P84" s="27"/>
      <c r="Q84" s="25"/>
    </row>
    <row r="85" spans="1:27" s="8" customFormat="1" ht="14.25" customHeight="1" x14ac:dyDescent="0.25">
      <c r="A85" s="68" t="s">
        <v>113</v>
      </c>
      <c r="B85" s="47" t="s">
        <v>121</v>
      </c>
      <c r="C85" s="48" t="s">
        <v>128</v>
      </c>
      <c r="D85" s="33"/>
      <c r="E85" s="49">
        <v>0</v>
      </c>
      <c r="F85" s="49">
        <v>0</v>
      </c>
      <c r="G85" s="57"/>
      <c r="H85" s="95"/>
      <c r="I85" s="38"/>
      <c r="J85" s="95"/>
      <c r="K85" s="95"/>
      <c r="L85" s="96" t="s">
        <v>89</v>
      </c>
      <c r="M85" s="38"/>
      <c r="N85" s="97">
        <v>46</v>
      </c>
      <c r="O85" s="26"/>
      <c r="P85" s="27"/>
      <c r="Q85" s="25"/>
    </row>
    <row r="86" spans="1:27" s="8" customFormat="1" ht="14.25" customHeight="1" x14ac:dyDescent="0.25">
      <c r="A86" s="68" t="s">
        <v>113</v>
      </c>
      <c r="B86" s="47" t="s">
        <v>121</v>
      </c>
      <c r="C86" s="48" t="s">
        <v>127</v>
      </c>
      <c r="D86" s="33"/>
      <c r="E86" s="49"/>
      <c r="F86" s="49"/>
      <c r="G86" s="57"/>
      <c r="H86" s="95"/>
      <c r="I86" s="38"/>
      <c r="J86" s="95"/>
      <c r="K86" s="95"/>
      <c r="L86" s="96"/>
      <c r="M86" s="38"/>
      <c r="N86" s="97">
        <v>18</v>
      </c>
      <c r="O86" s="26"/>
      <c r="P86" s="27"/>
      <c r="Q86" s="25"/>
    </row>
    <row r="87" spans="1:27" s="8" customFormat="1" ht="14.25" customHeight="1" x14ac:dyDescent="0.25">
      <c r="A87" s="68" t="s">
        <v>113</v>
      </c>
      <c r="B87" s="47" t="s">
        <v>121</v>
      </c>
      <c r="C87" s="48" t="s">
        <v>132</v>
      </c>
      <c r="D87" s="33"/>
      <c r="E87" s="49"/>
      <c r="F87" s="49"/>
      <c r="G87" s="57"/>
      <c r="H87" s="95"/>
      <c r="I87" s="38"/>
      <c r="J87" s="95"/>
      <c r="K87" s="95"/>
      <c r="L87" s="96"/>
      <c r="M87" s="38"/>
      <c r="N87" s="97">
        <v>32</v>
      </c>
      <c r="O87" s="26"/>
      <c r="P87" s="27"/>
      <c r="Q87" s="25"/>
    </row>
    <row r="88" spans="1:27" s="8" customFormat="1" ht="14.25" customHeight="1" x14ac:dyDescent="0.25">
      <c r="A88" s="72">
        <v>43640</v>
      </c>
      <c r="B88" s="47" t="s">
        <v>121</v>
      </c>
      <c r="C88" s="48" t="s">
        <v>128</v>
      </c>
      <c r="D88" s="33"/>
      <c r="E88" s="49"/>
      <c r="F88" s="49"/>
      <c r="G88" s="57"/>
      <c r="H88" s="95"/>
      <c r="I88" s="38"/>
      <c r="J88" s="95"/>
      <c r="K88" s="95"/>
      <c r="L88" s="96"/>
      <c r="M88" s="38"/>
      <c r="N88" s="97">
        <v>137</v>
      </c>
      <c r="O88" s="26"/>
      <c r="P88" s="27"/>
      <c r="Q88" s="25"/>
    </row>
    <row r="89" spans="1:27" s="8" customFormat="1" ht="14.25" customHeight="1" x14ac:dyDescent="0.25">
      <c r="A89" s="72">
        <v>43655</v>
      </c>
      <c r="B89" s="47" t="s">
        <v>121</v>
      </c>
      <c r="C89" s="48" t="s">
        <v>128</v>
      </c>
      <c r="D89" s="33"/>
      <c r="E89" s="49"/>
      <c r="F89" s="49"/>
      <c r="G89" s="57"/>
      <c r="H89" s="95"/>
      <c r="I89" s="38"/>
      <c r="J89" s="95"/>
      <c r="K89" s="95"/>
      <c r="L89" s="96"/>
      <c r="M89" s="38"/>
      <c r="N89" s="97">
        <v>137</v>
      </c>
      <c r="O89" s="26"/>
      <c r="P89" s="27"/>
      <c r="Q89" s="25"/>
    </row>
    <row r="90" spans="1:27" s="8" customFormat="1" ht="14.25" customHeight="1" x14ac:dyDescent="0.25">
      <c r="A90" s="67">
        <v>43720</v>
      </c>
      <c r="B90" s="47" t="s">
        <v>121</v>
      </c>
      <c r="C90" s="48" t="s">
        <v>127</v>
      </c>
      <c r="D90" s="33"/>
      <c r="E90" s="49"/>
      <c r="F90" s="49"/>
      <c r="G90" s="57"/>
      <c r="H90" s="95"/>
      <c r="I90" s="38"/>
      <c r="J90" s="95"/>
      <c r="K90" s="95"/>
      <c r="L90" s="96"/>
      <c r="M90" s="38"/>
      <c r="N90" s="97">
        <v>110</v>
      </c>
      <c r="O90" s="26"/>
      <c r="P90" s="27"/>
      <c r="Q90" s="25"/>
    </row>
    <row r="91" spans="1:27" s="8" customFormat="1" ht="14.25" customHeight="1" x14ac:dyDescent="0.25">
      <c r="A91" s="67">
        <v>43720</v>
      </c>
      <c r="B91" s="47" t="s">
        <v>121</v>
      </c>
      <c r="C91" s="48" t="s">
        <v>122</v>
      </c>
      <c r="D91" s="33"/>
      <c r="E91" s="49"/>
      <c r="F91" s="49"/>
      <c r="G91" s="57"/>
      <c r="H91" s="95"/>
      <c r="I91" s="38"/>
      <c r="J91" s="95"/>
      <c r="K91" s="95"/>
      <c r="L91" s="96"/>
      <c r="M91" s="38"/>
      <c r="N91" s="97">
        <v>146</v>
      </c>
      <c r="O91" s="26"/>
      <c r="P91" s="27"/>
      <c r="Q91" s="25"/>
    </row>
    <row r="92" spans="1:27" s="8" customFormat="1" ht="14.25" customHeight="1" x14ac:dyDescent="0.25">
      <c r="A92" s="67">
        <v>43795</v>
      </c>
      <c r="B92" s="47" t="s">
        <v>121</v>
      </c>
      <c r="C92" s="48" t="s">
        <v>127</v>
      </c>
      <c r="D92" s="33"/>
      <c r="E92" s="49">
        <v>0</v>
      </c>
      <c r="F92" s="49">
        <v>0</v>
      </c>
      <c r="G92" s="57"/>
      <c r="H92" s="95"/>
      <c r="I92" s="38"/>
      <c r="J92" s="95"/>
      <c r="K92" s="95"/>
      <c r="L92" s="96" t="s">
        <v>89</v>
      </c>
      <c r="M92" s="38"/>
      <c r="N92" s="97">
        <v>43</v>
      </c>
      <c r="O92" s="26"/>
      <c r="P92" s="27"/>
      <c r="Q92" s="25"/>
    </row>
    <row r="93" spans="1:27" s="8" customFormat="1" ht="14.25" customHeight="1" x14ac:dyDescent="0.25">
      <c r="A93" s="67">
        <v>43795</v>
      </c>
      <c r="B93" s="47" t="s">
        <v>121</v>
      </c>
      <c r="C93" s="48" t="s">
        <v>122</v>
      </c>
      <c r="D93" s="33"/>
      <c r="E93" s="49"/>
      <c r="F93" s="49"/>
      <c r="G93" s="57"/>
      <c r="H93" s="95"/>
      <c r="I93" s="38"/>
      <c r="J93" s="95"/>
      <c r="K93" s="95"/>
      <c r="L93" s="96"/>
      <c r="M93" s="38"/>
      <c r="N93" s="117">
        <v>146</v>
      </c>
      <c r="O93" s="26"/>
      <c r="P93" s="27"/>
      <c r="Q93" s="25"/>
    </row>
    <row r="94" spans="1:27" s="8" customFormat="1" ht="14.25" customHeight="1" x14ac:dyDescent="0.25">
      <c r="A94" s="67">
        <v>43873</v>
      </c>
      <c r="B94" s="47" t="s">
        <v>120</v>
      </c>
      <c r="C94" s="48" t="s">
        <v>125</v>
      </c>
      <c r="D94" s="33"/>
      <c r="E94" s="49"/>
      <c r="F94" s="49"/>
      <c r="G94" s="57"/>
      <c r="H94" s="95"/>
      <c r="I94" s="38"/>
      <c r="J94" s="95"/>
      <c r="K94" s="95"/>
      <c r="L94" s="96"/>
      <c r="M94" s="38"/>
      <c r="N94" s="117">
        <v>597</v>
      </c>
      <c r="O94" s="26"/>
      <c r="P94" s="27"/>
      <c r="Q94" s="25"/>
    </row>
    <row r="95" spans="1:27" s="8" customFormat="1" ht="14.25" customHeight="1" x14ac:dyDescent="0.25">
      <c r="A95" s="67">
        <v>43873</v>
      </c>
      <c r="B95" s="47" t="s">
        <v>120</v>
      </c>
      <c r="C95" s="48" t="s">
        <v>127</v>
      </c>
      <c r="D95" s="33"/>
      <c r="E95" s="49"/>
      <c r="F95" s="49"/>
      <c r="G95" s="57"/>
      <c r="H95" s="95"/>
      <c r="I95" s="38"/>
      <c r="J95" s="95"/>
      <c r="K95" s="95"/>
      <c r="L95" s="96"/>
      <c r="M95" s="38"/>
      <c r="N95" s="117">
        <v>9</v>
      </c>
      <c r="O95" s="26"/>
      <c r="P95" s="27"/>
      <c r="Q95" s="25"/>
    </row>
    <row r="96" spans="1:27" s="8" customFormat="1" ht="14.25" customHeight="1" x14ac:dyDescent="0.25">
      <c r="A96" s="67">
        <v>43873</v>
      </c>
      <c r="B96" s="47" t="s">
        <v>120</v>
      </c>
      <c r="C96" s="48" t="s">
        <v>127</v>
      </c>
      <c r="D96" s="33"/>
      <c r="E96" s="49"/>
      <c r="F96" s="49"/>
      <c r="G96" s="57"/>
      <c r="H96" s="95"/>
      <c r="I96" s="38"/>
      <c r="J96" s="95"/>
      <c r="K96" s="95"/>
      <c r="L96" s="96"/>
      <c r="M96" s="38"/>
      <c r="N96" s="117">
        <v>17</v>
      </c>
      <c r="O96" s="26"/>
      <c r="P96" s="27"/>
      <c r="Q96" s="25"/>
    </row>
    <row r="97" spans="1:19" s="8" customFormat="1" ht="14.25" customHeight="1" x14ac:dyDescent="0.25">
      <c r="A97" s="118">
        <v>43875</v>
      </c>
      <c r="B97" s="109" t="s">
        <v>120</v>
      </c>
      <c r="C97" s="110" t="s">
        <v>122</v>
      </c>
      <c r="D97" s="63"/>
      <c r="E97" s="62"/>
      <c r="F97" s="62"/>
      <c r="G97" s="64"/>
      <c r="H97" s="98"/>
      <c r="I97" s="74"/>
      <c r="J97" s="98"/>
      <c r="K97" s="98"/>
      <c r="L97" s="99"/>
      <c r="M97" s="74"/>
      <c r="N97" s="119">
        <v>12</v>
      </c>
      <c r="O97" s="26"/>
      <c r="P97" s="27"/>
      <c r="Q97" s="25"/>
    </row>
    <row r="98" spans="1:19" x14ac:dyDescent="0.25">
      <c r="A98" s="76" t="s">
        <v>129</v>
      </c>
      <c r="B98" s="7"/>
      <c r="C98" s="7"/>
      <c r="D98" s="7"/>
      <c r="E98" s="7"/>
      <c r="F98" s="7"/>
      <c r="G98" s="45"/>
      <c r="H98" s="45"/>
      <c r="I98" s="45"/>
      <c r="J98" s="45"/>
      <c r="K98" s="45"/>
      <c r="L98" s="45"/>
      <c r="M98" s="45"/>
      <c r="N98" s="120">
        <f>SUM(N84:N97)</f>
        <v>1481.55</v>
      </c>
    </row>
    <row r="99" spans="1:19" x14ac:dyDescent="0.25">
      <c r="A99" s="76"/>
      <c r="B99" s="7"/>
      <c r="C99" s="7"/>
      <c r="D99" s="7"/>
      <c r="E99" s="7"/>
      <c r="F99" s="7"/>
      <c r="G99" s="45"/>
      <c r="H99" s="45"/>
      <c r="I99" s="45"/>
      <c r="J99" s="45"/>
      <c r="K99" s="45"/>
      <c r="L99" s="45"/>
      <c r="M99" s="45"/>
      <c r="N99" s="120"/>
    </row>
    <row r="100" spans="1:19" x14ac:dyDescent="0.25">
      <c r="A100" s="137"/>
      <c r="B100" s="6"/>
      <c r="C100" s="6"/>
      <c r="D100" s="6"/>
      <c r="E100" s="6"/>
      <c r="F100" s="6"/>
      <c r="G100" s="92" t="s">
        <v>133</v>
      </c>
      <c r="H100" s="92" t="s">
        <v>86</v>
      </c>
      <c r="I100" s="92" t="s">
        <v>85</v>
      </c>
      <c r="J100" s="92" t="s">
        <v>86</v>
      </c>
      <c r="K100" s="92" t="s">
        <v>134</v>
      </c>
      <c r="L100" s="92" t="s">
        <v>86</v>
      </c>
      <c r="M100" s="92" t="s">
        <v>97</v>
      </c>
      <c r="N100" s="93" t="s">
        <v>129</v>
      </c>
    </row>
    <row r="101" spans="1:19" s="25" customFormat="1" ht="14.25" customHeight="1" x14ac:dyDescent="0.25">
      <c r="A101" s="69" t="s">
        <v>106</v>
      </c>
      <c r="B101" s="51"/>
      <c r="C101" s="51"/>
      <c r="D101" s="52"/>
      <c r="E101" s="53"/>
      <c r="F101" s="53"/>
      <c r="G101" s="85"/>
      <c r="H101" s="101"/>
      <c r="I101" s="54"/>
      <c r="J101" s="101"/>
      <c r="K101" s="101"/>
      <c r="L101" s="102"/>
      <c r="M101" s="54"/>
      <c r="N101" s="136"/>
      <c r="O101" s="26"/>
      <c r="P101" s="27"/>
    </row>
    <row r="102" spans="1:19" s="25" customFormat="1" ht="14.25" customHeight="1" x14ac:dyDescent="0.25">
      <c r="A102" s="78">
        <v>43586</v>
      </c>
      <c r="B102" s="79" t="s">
        <v>121</v>
      </c>
      <c r="C102" s="51" t="s">
        <v>114</v>
      </c>
      <c r="D102" s="80"/>
      <c r="E102" s="138" t="s">
        <v>140</v>
      </c>
      <c r="F102" s="81"/>
      <c r="G102" s="35">
        <v>141</v>
      </c>
      <c r="H102" s="101">
        <v>8</v>
      </c>
      <c r="I102" s="54"/>
      <c r="J102" s="101"/>
      <c r="K102" s="101"/>
      <c r="L102" s="102"/>
      <c r="M102" s="54">
        <f>H102*G102</f>
        <v>1128</v>
      </c>
      <c r="N102" s="103"/>
      <c r="O102" s="26"/>
      <c r="P102" s="27"/>
    </row>
    <row r="103" spans="1:19" s="25" customFormat="1" ht="14.25" customHeight="1" x14ac:dyDescent="0.25">
      <c r="A103" s="78">
        <v>43622</v>
      </c>
      <c r="B103" s="79" t="s">
        <v>120</v>
      </c>
      <c r="C103" s="51" t="s">
        <v>114</v>
      </c>
      <c r="D103" s="80"/>
      <c r="E103" s="138" t="s">
        <v>140</v>
      </c>
      <c r="F103" s="81"/>
      <c r="G103" s="85">
        <v>347</v>
      </c>
      <c r="H103" s="101">
        <v>8</v>
      </c>
      <c r="I103" s="54"/>
      <c r="J103" s="101"/>
      <c r="K103" s="101"/>
      <c r="L103" s="102"/>
      <c r="M103" s="54">
        <f>H103*G103</f>
        <v>2776</v>
      </c>
      <c r="N103" s="103"/>
      <c r="O103" s="26"/>
      <c r="P103" s="27"/>
    </row>
    <row r="104" spans="1:19" s="25" customFormat="1" ht="14.25" customHeight="1" x14ac:dyDescent="0.25">
      <c r="A104" s="78">
        <v>44006</v>
      </c>
      <c r="B104" s="79" t="s">
        <v>121</v>
      </c>
      <c r="C104" s="51" t="s">
        <v>143</v>
      </c>
      <c r="D104" s="80"/>
      <c r="E104" s="138" t="s">
        <v>140</v>
      </c>
      <c r="F104" s="81"/>
      <c r="G104" s="35">
        <v>141</v>
      </c>
      <c r="H104" s="101">
        <v>8</v>
      </c>
      <c r="I104" s="54"/>
      <c r="J104" s="101"/>
      <c r="K104" s="101"/>
      <c r="L104" s="102"/>
      <c r="M104" s="54">
        <f t="shared" ref="M104" si="2">H104*G104</f>
        <v>1128</v>
      </c>
      <c r="N104" s="103"/>
      <c r="O104" s="26"/>
      <c r="P104" s="27"/>
    </row>
    <row r="105" spans="1:19" s="25" customFormat="1" ht="14.25" customHeight="1" x14ac:dyDescent="0.25">
      <c r="A105" s="78">
        <v>43655</v>
      </c>
      <c r="B105" s="79" t="s">
        <v>121</v>
      </c>
      <c r="C105" s="51" t="s">
        <v>114</v>
      </c>
      <c r="D105" s="80"/>
      <c r="E105" s="138" t="s">
        <v>140</v>
      </c>
      <c r="F105" s="81"/>
      <c r="G105" s="35">
        <v>141</v>
      </c>
      <c r="H105" s="101">
        <v>8</v>
      </c>
      <c r="I105" s="54"/>
      <c r="J105" s="101"/>
      <c r="K105" s="101"/>
      <c r="L105" s="102"/>
      <c r="M105" s="54">
        <f t="shared" ref="M105:M107" si="3">H105*G105</f>
        <v>1128</v>
      </c>
      <c r="N105" s="103"/>
      <c r="O105" s="26"/>
      <c r="P105" s="27"/>
    </row>
    <row r="106" spans="1:19" x14ac:dyDescent="0.25">
      <c r="A106" s="78">
        <v>43720</v>
      </c>
      <c r="B106" s="79" t="s">
        <v>121</v>
      </c>
      <c r="C106" s="51" t="s">
        <v>114</v>
      </c>
      <c r="D106" s="77"/>
      <c r="E106" s="138" t="s">
        <v>140</v>
      </c>
      <c r="F106" s="77"/>
      <c r="G106" s="35">
        <v>141</v>
      </c>
      <c r="H106" s="101">
        <v>8</v>
      </c>
      <c r="I106" s="54"/>
      <c r="J106" s="101"/>
      <c r="K106" s="101"/>
      <c r="L106" s="102"/>
      <c r="M106" s="54">
        <f t="shared" si="3"/>
        <v>1128</v>
      </c>
      <c r="N106" s="121"/>
    </row>
    <row r="107" spans="1:19" x14ac:dyDescent="0.25">
      <c r="A107" s="112">
        <v>43795</v>
      </c>
      <c r="B107" s="113" t="s">
        <v>121</v>
      </c>
      <c r="C107" s="114" t="s">
        <v>114</v>
      </c>
      <c r="D107" s="83"/>
      <c r="E107" s="139" t="s">
        <v>140</v>
      </c>
      <c r="F107" s="83"/>
      <c r="G107" s="61">
        <v>141</v>
      </c>
      <c r="H107" s="104">
        <v>8</v>
      </c>
      <c r="I107" s="82"/>
      <c r="J107" s="104"/>
      <c r="K107" s="104"/>
      <c r="L107" s="105"/>
      <c r="M107" s="82">
        <f t="shared" si="3"/>
        <v>1128</v>
      </c>
      <c r="N107" s="122"/>
    </row>
    <row r="108" spans="1:19" s="25" customFormat="1" ht="14.25" customHeight="1" x14ac:dyDescent="0.25">
      <c r="A108" s="123" t="s">
        <v>141</v>
      </c>
      <c r="B108" s="51"/>
      <c r="C108" s="51"/>
      <c r="D108" s="52"/>
      <c r="E108" s="53"/>
      <c r="F108" s="53"/>
      <c r="G108" s="85"/>
      <c r="H108" s="101"/>
      <c r="I108" s="54"/>
      <c r="J108" s="101"/>
      <c r="K108" s="101"/>
      <c r="L108" s="102"/>
      <c r="M108" s="84">
        <f>SUM(M102:M107)</f>
        <v>8416</v>
      </c>
      <c r="N108" s="106"/>
      <c r="O108" s="26"/>
      <c r="P108" s="27"/>
    </row>
    <row r="109" spans="1:19" s="25" customFormat="1" ht="14.25" customHeight="1" x14ac:dyDescent="0.25">
      <c r="A109" s="123" t="s">
        <v>142</v>
      </c>
      <c r="B109" s="51"/>
      <c r="C109" s="51"/>
      <c r="D109" s="52"/>
      <c r="E109" s="53"/>
      <c r="F109" s="53"/>
      <c r="G109" s="85"/>
      <c r="H109" s="101"/>
      <c r="I109" s="54"/>
      <c r="J109" s="101"/>
      <c r="K109" s="101"/>
      <c r="L109" s="102"/>
      <c r="M109" s="84"/>
      <c r="N109" s="106"/>
      <c r="O109" s="26"/>
      <c r="P109" s="27"/>
    </row>
    <row r="110" spans="1:19" s="25" customFormat="1" ht="14.25" customHeight="1" x14ac:dyDescent="0.25">
      <c r="A110" s="137"/>
      <c r="B110" s="6"/>
      <c r="C110" s="6"/>
      <c r="D110" s="6"/>
      <c r="E110" s="6"/>
      <c r="F110" s="6"/>
      <c r="G110" s="92" t="s">
        <v>133</v>
      </c>
      <c r="H110" s="92" t="s">
        <v>86</v>
      </c>
      <c r="I110" s="92" t="s">
        <v>85</v>
      </c>
      <c r="J110" s="92" t="s">
        <v>86</v>
      </c>
      <c r="K110" s="92" t="s">
        <v>134</v>
      </c>
      <c r="L110" s="92" t="s">
        <v>86</v>
      </c>
      <c r="M110" s="92" t="s">
        <v>97</v>
      </c>
      <c r="N110" s="93" t="s">
        <v>129</v>
      </c>
      <c r="O110" s="26"/>
      <c r="P110" s="27"/>
    </row>
    <row r="111" spans="1:19" s="25" customFormat="1" ht="14.25" customHeight="1" x14ac:dyDescent="0.25">
      <c r="A111" s="124" t="s">
        <v>99</v>
      </c>
      <c r="B111" s="51" t="s">
        <v>124</v>
      </c>
      <c r="C111" s="51"/>
      <c r="D111" s="52"/>
      <c r="E111" s="53"/>
      <c r="F111" s="53"/>
      <c r="G111" s="85"/>
      <c r="H111" s="101"/>
      <c r="I111" s="54"/>
      <c r="J111" s="101"/>
      <c r="K111" s="101"/>
      <c r="L111" s="102"/>
      <c r="M111" s="54"/>
      <c r="N111" s="103"/>
      <c r="O111" s="26"/>
      <c r="P111" s="27"/>
    </row>
    <row r="112" spans="1:19" s="25" customFormat="1" ht="14.25" customHeight="1" x14ac:dyDescent="0.25">
      <c r="A112" s="78">
        <v>43668</v>
      </c>
      <c r="B112" s="125" t="s">
        <v>121</v>
      </c>
      <c r="C112" s="51"/>
      <c r="D112" s="52"/>
      <c r="E112" s="53"/>
      <c r="F112" s="53"/>
      <c r="G112" s="45">
        <v>141</v>
      </c>
      <c r="H112" s="45">
        <v>8</v>
      </c>
      <c r="I112" s="45">
        <v>0</v>
      </c>
      <c r="J112" s="45">
        <v>0</v>
      </c>
      <c r="K112" s="27"/>
      <c r="L112" s="27"/>
      <c r="M112" s="45">
        <f>H112*G112</f>
        <v>1128</v>
      </c>
      <c r="N112" s="103"/>
      <c r="P112" s="27"/>
      <c r="S112" s="51" t="s">
        <v>123</v>
      </c>
    </row>
    <row r="113" spans="1:19" s="25" customFormat="1" ht="14.25" customHeight="1" x14ac:dyDescent="0.25">
      <c r="A113" s="112"/>
      <c r="B113" s="142" t="s">
        <v>136</v>
      </c>
      <c r="C113" s="114"/>
      <c r="D113" s="143"/>
      <c r="E113" s="144"/>
      <c r="F113" s="144"/>
      <c r="G113" s="92">
        <v>213</v>
      </c>
      <c r="H113" s="60">
        <v>8</v>
      </c>
      <c r="I113" s="60"/>
      <c r="J113" s="60"/>
      <c r="K113" s="60"/>
      <c r="L113" s="60"/>
      <c r="M113" s="60">
        <f>H113*G113</f>
        <v>1704</v>
      </c>
      <c r="N113" s="145"/>
      <c r="P113" s="27"/>
      <c r="S113" s="51"/>
    </row>
    <row r="114" spans="1:19" x14ac:dyDescent="0.25">
      <c r="A114" s="141" t="s">
        <v>129</v>
      </c>
      <c r="B114" s="7"/>
      <c r="C114" s="7"/>
      <c r="D114" s="7"/>
      <c r="E114" s="7"/>
      <c r="F114" s="7"/>
      <c r="G114" s="45"/>
      <c r="H114" s="45"/>
      <c r="I114" s="45"/>
      <c r="J114" s="45"/>
      <c r="K114" s="45"/>
      <c r="L114" s="45"/>
      <c r="M114" s="46">
        <f>SUM(M112:M113)</f>
        <v>2832</v>
      </c>
      <c r="N114" s="126"/>
    </row>
    <row r="115" spans="1:19" x14ac:dyDescent="0.25">
      <c r="A115" s="20"/>
      <c r="B115" s="7"/>
      <c r="C115" s="7"/>
      <c r="D115" s="7"/>
      <c r="E115" s="7"/>
      <c r="F115" s="7"/>
      <c r="G115" s="45"/>
      <c r="H115" s="45"/>
      <c r="I115" s="45"/>
      <c r="J115" s="45"/>
      <c r="K115" s="45"/>
      <c r="L115" s="45"/>
      <c r="M115" s="46"/>
      <c r="N115" s="126"/>
    </row>
    <row r="116" spans="1:19" s="8" customFormat="1" ht="14.25" customHeight="1" x14ac:dyDescent="0.25">
      <c r="A116" s="137"/>
      <c r="B116" s="6"/>
      <c r="C116" s="6"/>
      <c r="D116" s="6"/>
      <c r="E116" s="6"/>
      <c r="F116" s="6"/>
      <c r="G116" s="92" t="s">
        <v>133</v>
      </c>
      <c r="H116" s="92" t="s">
        <v>86</v>
      </c>
      <c r="I116" s="92" t="s">
        <v>85</v>
      </c>
      <c r="J116" s="92" t="s">
        <v>86</v>
      </c>
      <c r="K116" s="92" t="s">
        <v>134</v>
      </c>
      <c r="L116" s="92" t="s">
        <v>86</v>
      </c>
      <c r="M116" s="92" t="s">
        <v>97</v>
      </c>
      <c r="N116" s="93" t="s">
        <v>129</v>
      </c>
      <c r="O116" s="26"/>
      <c r="P116" s="27"/>
      <c r="Q116" s="25"/>
    </row>
    <row r="117" spans="1:19" s="8" customFormat="1" ht="14.25" customHeight="1" x14ac:dyDescent="0.25">
      <c r="A117" s="173" t="s">
        <v>108</v>
      </c>
      <c r="B117" s="174"/>
      <c r="C117" s="51"/>
      <c r="D117" s="52"/>
      <c r="E117" s="52"/>
      <c r="F117" s="52"/>
      <c r="G117" s="101"/>
      <c r="H117" s="101"/>
      <c r="I117" s="101"/>
      <c r="J117" s="101"/>
      <c r="K117" s="101"/>
      <c r="L117" s="101"/>
      <c r="M117" s="57"/>
      <c r="N117" s="108"/>
      <c r="O117" s="31"/>
      <c r="P117" s="31"/>
      <c r="Q117" s="25"/>
    </row>
    <row r="118" spans="1:19" s="8" customFormat="1" ht="14.25" customHeight="1" x14ac:dyDescent="0.25">
      <c r="A118" s="86">
        <v>43479</v>
      </c>
      <c r="B118" s="87"/>
      <c r="C118" s="51"/>
      <c r="D118" s="52"/>
      <c r="E118" s="52"/>
      <c r="F118" s="52"/>
      <c r="G118" s="35">
        <v>141</v>
      </c>
      <c r="H118" s="101">
        <v>2</v>
      </c>
      <c r="I118" s="101"/>
      <c r="J118" s="101"/>
      <c r="K118" s="101"/>
      <c r="L118" s="101"/>
      <c r="M118" s="57">
        <f t="shared" ref="M118:M142" si="4">H118*G118</f>
        <v>282</v>
      </c>
      <c r="N118" s="108"/>
      <c r="O118" s="31"/>
      <c r="P118" s="31"/>
      <c r="Q118" s="25"/>
    </row>
    <row r="119" spans="1:19" s="8" customFormat="1" ht="14.25" customHeight="1" x14ac:dyDescent="0.25">
      <c r="A119" s="72">
        <v>43503</v>
      </c>
      <c r="B119" s="7"/>
      <c r="C119" s="48"/>
      <c r="D119" s="33"/>
      <c r="E119" s="7"/>
      <c r="F119" s="49">
        <v>0</v>
      </c>
      <c r="G119" s="35">
        <v>141</v>
      </c>
      <c r="H119" s="57">
        <v>2</v>
      </c>
      <c r="I119" s="100"/>
      <c r="J119" s="95"/>
      <c r="K119" s="95"/>
      <c r="L119" s="96" t="s">
        <v>89</v>
      </c>
      <c r="M119" s="57">
        <f t="shared" si="4"/>
        <v>282</v>
      </c>
      <c r="N119" s="107"/>
      <c r="O119" s="26"/>
      <c r="P119" s="27"/>
      <c r="Q119" s="25"/>
    </row>
    <row r="120" spans="1:19" s="8" customFormat="1" ht="14.25" customHeight="1" x14ac:dyDescent="0.25">
      <c r="A120" s="72">
        <v>43507</v>
      </c>
      <c r="B120" s="7"/>
      <c r="C120" s="48"/>
      <c r="D120" s="33"/>
      <c r="E120" s="7"/>
      <c r="F120" s="49"/>
      <c r="G120" s="35">
        <v>141</v>
      </c>
      <c r="H120" s="57">
        <v>1</v>
      </c>
      <c r="I120" s="100"/>
      <c r="J120" s="95"/>
      <c r="K120" s="95"/>
      <c r="L120" s="96"/>
      <c r="M120" s="57">
        <f t="shared" si="4"/>
        <v>141</v>
      </c>
      <c r="N120" s="107"/>
      <c r="O120" s="26"/>
      <c r="P120" s="27"/>
      <c r="Q120" s="25"/>
    </row>
    <row r="121" spans="1:19" s="8" customFormat="1" ht="14.25" customHeight="1" x14ac:dyDescent="0.25">
      <c r="A121" s="72">
        <v>43517</v>
      </c>
      <c r="B121" s="7"/>
      <c r="C121" s="48"/>
      <c r="D121" s="33"/>
      <c r="E121" s="7"/>
      <c r="F121" s="49">
        <v>0</v>
      </c>
      <c r="G121" s="35">
        <v>141</v>
      </c>
      <c r="H121" s="57">
        <v>2</v>
      </c>
      <c r="I121" s="100"/>
      <c r="J121" s="95"/>
      <c r="K121" s="95"/>
      <c r="L121" s="96" t="s">
        <v>89</v>
      </c>
      <c r="M121" s="57">
        <f t="shared" si="4"/>
        <v>282</v>
      </c>
      <c r="N121" s="107"/>
      <c r="O121" s="26"/>
      <c r="P121" s="27"/>
      <c r="Q121" s="25"/>
    </row>
    <row r="122" spans="1:19" s="8" customFormat="1" ht="14.25" customHeight="1" x14ac:dyDescent="0.25">
      <c r="A122" s="72">
        <v>43524</v>
      </c>
      <c r="B122" s="5"/>
      <c r="C122" s="48"/>
      <c r="D122" s="33"/>
      <c r="E122" s="7"/>
      <c r="F122" s="49"/>
      <c r="G122" s="35">
        <v>141</v>
      </c>
      <c r="H122" s="57">
        <v>3</v>
      </c>
      <c r="I122" s="100"/>
      <c r="J122" s="95"/>
      <c r="K122" s="95"/>
      <c r="L122" s="96"/>
      <c r="M122" s="57">
        <f t="shared" si="4"/>
        <v>423</v>
      </c>
      <c r="N122" s="107"/>
      <c r="O122" s="26"/>
      <c r="P122" s="27"/>
      <c r="Q122" s="25"/>
    </row>
    <row r="123" spans="1:19" s="8" customFormat="1" ht="14.25" customHeight="1" x14ac:dyDescent="0.25">
      <c r="A123" s="72">
        <v>43527</v>
      </c>
      <c r="B123" s="5"/>
      <c r="C123" s="48"/>
      <c r="D123" s="33"/>
      <c r="E123" s="7"/>
      <c r="F123" s="49"/>
      <c r="G123" s="35">
        <v>141</v>
      </c>
      <c r="H123" s="57">
        <v>2</v>
      </c>
      <c r="I123" s="100"/>
      <c r="J123" s="95"/>
      <c r="K123" s="95"/>
      <c r="L123" s="96"/>
      <c r="M123" s="57">
        <f t="shared" si="4"/>
        <v>282</v>
      </c>
      <c r="N123" s="107"/>
      <c r="O123" s="26"/>
      <c r="P123" s="27"/>
      <c r="Q123" s="25"/>
    </row>
    <row r="124" spans="1:19" s="8" customFormat="1" ht="14.25" customHeight="1" x14ac:dyDescent="0.25">
      <c r="A124" s="72">
        <v>43528</v>
      </c>
      <c r="B124" s="5"/>
      <c r="C124" s="48"/>
      <c r="D124" s="33"/>
      <c r="E124" s="7"/>
      <c r="F124" s="49"/>
      <c r="G124" s="35">
        <v>141</v>
      </c>
      <c r="H124" s="57">
        <v>2</v>
      </c>
      <c r="I124" s="100"/>
      <c r="J124" s="95"/>
      <c r="K124" s="95"/>
      <c r="L124" s="96"/>
      <c r="M124" s="57">
        <f t="shared" si="4"/>
        <v>282</v>
      </c>
      <c r="N124" s="107"/>
      <c r="O124" s="26"/>
      <c r="P124" s="27"/>
      <c r="Q124" s="25"/>
    </row>
    <row r="125" spans="1:19" s="8" customFormat="1" ht="14.25" customHeight="1" x14ac:dyDescent="0.25">
      <c r="A125" s="72">
        <v>43530</v>
      </c>
      <c r="B125" s="5"/>
      <c r="C125" s="48"/>
      <c r="D125" s="33"/>
      <c r="E125" s="7"/>
      <c r="F125" s="49"/>
      <c r="G125" s="35">
        <v>141</v>
      </c>
      <c r="H125" s="57">
        <v>2.5</v>
      </c>
      <c r="I125" s="100"/>
      <c r="J125" s="95"/>
      <c r="K125" s="95"/>
      <c r="L125" s="96"/>
      <c r="M125" s="57">
        <f t="shared" si="4"/>
        <v>352.5</v>
      </c>
      <c r="N125" s="107"/>
      <c r="O125" s="26"/>
      <c r="P125" s="27"/>
      <c r="Q125" s="25"/>
    </row>
    <row r="126" spans="1:19" s="8" customFormat="1" ht="14.25" customHeight="1" x14ac:dyDescent="0.25">
      <c r="A126" s="68" t="s">
        <v>110</v>
      </c>
      <c r="B126" s="7"/>
      <c r="C126" s="48"/>
      <c r="D126" s="33"/>
      <c r="E126" s="7"/>
      <c r="F126" s="49">
        <v>0</v>
      </c>
      <c r="G126" s="35">
        <v>141</v>
      </c>
      <c r="H126" s="57">
        <v>2</v>
      </c>
      <c r="I126" s="100"/>
      <c r="J126" s="95"/>
      <c r="K126" s="95"/>
      <c r="L126" s="96" t="s">
        <v>89</v>
      </c>
      <c r="M126" s="57">
        <f t="shared" si="4"/>
        <v>282</v>
      </c>
      <c r="N126" s="107"/>
      <c r="O126" s="26"/>
      <c r="P126" s="27"/>
      <c r="Q126" s="25"/>
    </row>
    <row r="127" spans="1:19" s="8" customFormat="1" ht="14.25" customHeight="1" x14ac:dyDescent="0.25">
      <c r="A127" s="72">
        <v>43532</v>
      </c>
      <c r="B127" s="7"/>
      <c r="C127" s="48"/>
      <c r="D127" s="33"/>
      <c r="E127" s="7"/>
      <c r="F127" s="49"/>
      <c r="G127" s="35">
        <v>141</v>
      </c>
      <c r="H127" s="57">
        <v>2</v>
      </c>
      <c r="I127" s="100"/>
      <c r="J127" s="95"/>
      <c r="K127" s="95"/>
      <c r="L127" s="96"/>
      <c r="M127" s="57">
        <f t="shared" si="4"/>
        <v>282</v>
      </c>
      <c r="N127" s="107"/>
      <c r="O127" s="26"/>
      <c r="P127" s="27"/>
      <c r="Q127" s="25"/>
    </row>
    <row r="128" spans="1:19" s="8" customFormat="1" ht="14.25" customHeight="1" x14ac:dyDescent="0.25">
      <c r="A128" s="72">
        <v>43539</v>
      </c>
      <c r="B128" s="7"/>
      <c r="C128" s="48"/>
      <c r="D128" s="33"/>
      <c r="E128" s="7"/>
      <c r="F128" s="49">
        <v>0</v>
      </c>
      <c r="G128" s="35">
        <v>141</v>
      </c>
      <c r="H128" s="57">
        <v>1</v>
      </c>
      <c r="I128" s="100"/>
      <c r="J128" s="95"/>
      <c r="K128" s="95"/>
      <c r="L128" s="96" t="s">
        <v>89</v>
      </c>
      <c r="M128" s="57">
        <f t="shared" si="4"/>
        <v>141</v>
      </c>
      <c r="N128" s="107"/>
      <c r="O128" s="26"/>
      <c r="P128" s="27"/>
      <c r="Q128" s="25"/>
    </row>
    <row r="129" spans="1:17" s="8" customFormat="1" ht="14.25" customHeight="1" x14ac:dyDescent="0.25">
      <c r="A129" s="72">
        <v>43542</v>
      </c>
      <c r="B129" s="7"/>
      <c r="C129" s="48"/>
      <c r="D129" s="33"/>
      <c r="E129" s="7"/>
      <c r="F129" s="49"/>
      <c r="G129" s="35">
        <v>141</v>
      </c>
      <c r="H129" s="57">
        <v>3</v>
      </c>
      <c r="I129" s="100"/>
      <c r="J129" s="95"/>
      <c r="K129" s="95"/>
      <c r="L129" s="96"/>
      <c r="M129" s="57">
        <f t="shared" si="4"/>
        <v>423</v>
      </c>
      <c r="N129" s="107"/>
      <c r="O129" s="26"/>
      <c r="P129" s="27"/>
      <c r="Q129" s="25"/>
    </row>
    <row r="130" spans="1:17" s="8" customFormat="1" ht="14.25" customHeight="1" x14ac:dyDescent="0.25">
      <c r="A130" s="72">
        <v>43543</v>
      </c>
      <c r="B130" s="7"/>
      <c r="C130" s="48"/>
      <c r="D130" s="33"/>
      <c r="E130" s="7"/>
      <c r="F130" s="49"/>
      <c r="G130" s="35">
        <v>141</v>
      </c>
      <c r="H130" s="57">
        <v>1</v>
      </c>
      <c r="I130" s="100"/>
      <c r="J130" s="95"/>
      <c r="K130" s="95"/>
      <c r="L130" s="96"/>
      <c r="M130" s="57">
        <f t="shared" si="4"/>
        <v>141</v>
      </c>
      <c r="N130" s="107"/>
      <c r="O130" s="26"/>
      <c r="P130" s="27"/>
      <c r="Q130" s="25"/>
    </row>
    <row r="131" spans="1:17" s="8" customFormat="1" ht="14.25" customHeight="1" x14ac:dyDescent="0.25">
      <c r="A131" s="72">
        <v>43544</v>
      </c>
      <c r="B131" s="7"/>
      <c r="C131" s="48"/>
      <c r="D131" s="33"/>
      <c r="E131" s="7"/>
      <c r="F131" s="49"/>
      <c r="G131" s="35">
        <v>141</v>
      </c>
      <c r="H131" s="57">
        <v>2</v>
      </c>
      <c r="I131" s="100"/>
      <c r="J131" s="95"/>
      <c r="K131" s="95"/>
      <c r="L131" s="96"/>
      <c r="M131" s="57">
        <f t="shared" si="4"/>
        <v>282</v>
      </c>
      <c r="N131" s="107"/>
      <c r="O131" s="26"/>
      <c r="P131" s="27"/>
      <c r="Q131" s="25"/>
    </row>
    <row r="132" spans="1:17" s="8" customFormat="1" ht="14.25" customHeight="1" x14ac:dyDescent="0.25">
      <c r="A132" s="72">
        <v>43545</v>
      </c>
      <c r="B132" s="7"/>
      <c r="C132" s="48"/>
      <c r="D132" s="33"/>
      <c r="E132" s="7"/>
      <c r="F132" s="49">
        <v>0</v>
      </c>
      <c r="G132" s="35">
        <v>141</v>
      </c>
      <c r="H132" s="57">
        <v>1</v>
      </c>
      <c r="I132" s="100"/>
      <c r="J132" s="95"/>
      <c r="K132" s="95"/>
      <c r="L132" s="96" t="s">
        <v>89</v>
      </c>
      <c r="M132" s="57">
        <f t="shared" si="4"/>
        <v>141</v>
      </c>
      <c r="N132" s="107"/>
      <c r="O132" s="26"/>
      <c r="P132" s="27"/>
      <c r="Q132" s="25"/>
    </row>
    <row r="133" spans="1:17" s="8" customFormat="1" ht="14.25" customHeight="1" x14ac:dyDescent="0.25">
      <c r="A133" s="72">
        <v>43549</v>
      </c>
      <c r="B133" s="7"/>
      <c r="C133" s="48"/>
      <c r="D133" s="33"/>
      <c r="E133" s="7"/>
      <c r="F133" s="49"/>
      <c r="G133" s="35">
        <v>141</v>
      </c>
      <c r="H133" s="57">
        <v>2</v>
      </c>
      <c r="I133" s="100"/>
      <c r="J133" s="95"/>
      <c r="K133" s="95"/>
      <c r="L133" s="96"/>
      <c r="M133" s="57">
        <f t="shared" si="4"/>
        <v>282</v>
      </c>
      <c r="N133" s="107"/>
      <c r="O133" s="26"/>
      <c r="P133" s="27"/>
      <c r="Q133" s="25"/>
    </row>
    <row r="134" spans="1:17" s="8" customFormat="1" ht="14.25" customHeight="1" x14ac:dyDescent="0.25">
      <c r="A134" s="72">
        <v>43559</v>
      </c>
      <c r="B134" s="7"/>
      <c r="C134" s="48"/>
      <c r="D134" s="33"/>
      <c r="E134" s="7"/>
      <c r="F134" s="49">
        <v>0</v>
      </c>
      <c r="G134" s="35">
        <v>141</v>
      </c>
      <c r="H134" s="57">
        <v>2</v>
      </c>
      <c r="I134" s="100"/>
      <c r="J134" s="95"/>
      <c r="K134" s="95"/>
      <c r="L134" s="96" t="s">
        <v>89</v>
      </c>
      <c r="M134" s="57">
        <f t="shared" si="4"/>
        <v>282</v>
      </c>
      <c r="N134" s="107"/>
      <c r="O134" s="26"/>
      <c r="P134" s="27"/>
      <c r="Q134" s="25"/>
    </row>
    <row r="135" spans="1:17" s="8" customFormat="1" ht="14.25" customHeight="1" x14ac:dyDescent="0.25">
      <c r="A135" s="72">
        <v>43571</v>
      </c>
      <c r="B135" s="7"/>
      <c r="C135" s="48"/>
      <c r="D135" s="33"/>
      <c r="E135" s="7"/>
      <c r="F135" s="49">
        <v>0</v>
      </c>
      <c r="G135" s="35">
        <v>141</v>
      </c>
      <c r="H135" s="57">
        <v>2</v>
      </c>
      <c r="I135" s="100"/>
      <c r="J135" s="95"/>
      <c r="K135" s="95"/>
      <c r="L135" s="96" t="s">
        <v>89</v>
      </c>
      <c r="M135" s="57">
        <f t="shared" si="4"/>
        <v>282</v>
      </c>
      <c r="N135" s="107"/>
      <c r="O135" s="26"/>
      <c r="P135" s="27"/>
      <c r="Q135" s="25"/>
    </row>
    <row r="136" spans="1:17" s="8" customFormat="1" ht="14.25" customHeight="1" x14ac:dyDescent="0.25">
      <c r="A136" s="72">
        <v>43572</v>
      </c>
      <c r="B136" s="7"/>
      <c r="C136" s="48"/>
      <c r="D136" s="33"/>
      <c r="E136" s="7"/>
      <c r="F136" s="49">
        <v>0</v>
      </c>
      <c r="G136" s="35">
        <v>141</v>
      </c>
      <c r="H136" s="57">
        <v>2</v>
      </c>
      <c r="I136" s="100"/>
      <c r="J136" s="95"/>
      <c r="K136" s="95"/>
      <c r="L136" s="96" t="s">
        <v>89</v>
      </c>
      <c r="M136" s="57">
        <f t="shared" si="4"/>
        <v>282</v>
      </c>
      <c r="N136" s="107"/>
      <c r="O136" s="26"/>
      <c r="P136" s="27"/>
      <c r="Q136" s="25"/>
    </row>
    <row r="137" spans="1:17" s="8" customFormat="1" ht="14.25" customHeight="1" x14ac:dyDescent="0.25">
      <c r="A137" s="72">
        <v>43573</v>
      </c>
      <c r="B137" s="7"/>
      <c r="C137" s="48"/>
      <c r="D137" s="33"/>
      <c r="E137" s="7"/>
      <c r="F137" s="49">
        <v>0</v>
      </c>
      <c r="G137" s="35">
        <v>141</v>
      </c>
      <c r="H137" s="57">
        <v>2</v>
      </c>
      <c r="I137" s="100"/>
      <c r="J137" s="95"/>
      <c r="K137" s="95"/>
      <c r="L137" s="96" t="s">
        <v>89</v>
      </c>
      <c r="M137" s="57">
        <f t="shared" si="4"/>
        <v>282</v>
      </c>
      <c r="N137" s="107"/>
      <c r="O137" s="26"/>
      <c r="P137" s="27"/>
      <c r="Q137" s="25"/>
    </row>
    <row r="138" spans="1:17" s="8" customFormat="1" ht="14.25" customHeight="1" x14ac:dyDescent="0.25">
      <c r="A138" s="72">
        <v>43574</v>
      </c>
      <c r="B138" s="7"/>
      <c r="C138" s="48"/>
      <c r="D138" s="33"/>
      <c r="E138" s="7"/>
      <c r="F138" s="49">
        <v>0</v>
      </c>
      <c r="G138" s="35">
        <v>141</v>
      </c>
      <c r="H138" s="57">
        <v>1</v>
      </c>
      <c r="I138" s="100"/>
      <c r="J138" s="95"/>
      <c r="K138" s="95"/>
      <c r="L138" s="96" t="s">
        <v>89</v>
      </c>
      <c r="M138" s="57">
        <f t="shared" si="4"/>
        <v>141</v>
      </c>
      <c r="N138" s="107"/>
      <c r="O138" s="26"/>
      <c r="P138" s="27"/>
      <c r="Q138" s="25"/>
    </row>
    <row r="139" spans="1:17" s="8" customFormat="1" ht="14.25" customHeight="1" x14ac:dyDescent="0.25">
      <c r="A139" s="72">
        <v>43587</v>
      </c>
      <c r="B139" s="7"/>
      <c r="C139" s="48"/>
      <c r="D139" s="33"/>
      <c r="E139" s="7"/>
      <c r="F139" s="49">
        <v>0</v>
      </c>
      <c r="G139" s="35">
        <v>141</v>
      </c>
      <c r="H139" s="57">
        <v>1.5</v>
      </c>
      <c r="I139" s="100"/>
      <c r="J139" s="95"/>
      <c r="K139" s="95"/>
      <c r="L139" s="96" t="s">
        <v>89</v>
      </c>
      <c r="M139" s="57">
        <f t="shared" si="4"/>
        <v>211.5</v>
      </c>
      <c r="N139" s="107"/>
      <c r="O139" s="26"/>
      <c r="P139" s="27"/>
      <c r="Q139" s="25"/>
    </row>
    <row r="140" spans="1:17" x14ac:dyDescent="0.25">
      <c r="A140" s="127">
        <v>43616</v>
      </c>
      <c r="B140" s="7"/>
      <c r="C140" s="7"/>
      <c r="D140" s="7"/>
      <c r="E140" s="7"/>
      <c r="F140" s="7"/>
      <c r="G140" s="35">
        <v>141</v>
      </c>
      <c r="H140" s="128">
        <v>2</v>
      </c>
      <c r="I140" s="45"/>
      <c r="J140" s="45"/>
      <c r="K140" s="45"/>
      <c r="L140" s="45"/>
      <c r="M140" s="57">
        <f t="shared" si="4"/>
        <v>282</v>
      </c>
      <c r="N140" s="126"/>
    </row>
    <row r="141" spans="1:17" s="8" customFormat="1" ht="14.25" customHeight="1" x14ac:dyDescent="0.25">
      <c r="A141" s="68" t="s">
        <v>109</v>
      </c>
      <c r="B141" s="7"/>
      <c r="C141" s="48"/>
      <c r="D141" s="33"/>
      <c r="E141" s="7"/>
      <c r="F141" s="49">
        <v>0</v>
      </c>
      <c r="G141" s="35">
        <v>141</v>
      </c>
      <c r="H141" s="57">
        <v>2</v>
      </c>
      <c r="I141" s="100"/>
      <c r="J141" s="95"/>
      <c r="K141" s="95"/>
      <c r="L141" s="96" t="s">
        <v>89</v>
      </c>
      <c r="M141" s="57">
        <f t="shared" si="4"/>
        <v>282</v>
      </c>
      <c r="N141" s="107"/>
      <c r="O141" s="26"/>
      <c r="P141" s="27"/>
      <c r="Q141" s="25"/>
    </row>
    <row r="142" spans="1:17" x14ac:dyDescent="0.25">
      <c r="A142" s="129">
        <v>43720</v>
      </c>
      <c r="B142" s="6"/>
      <c r="C142" s="6"/>
      <c r="D142" s="6"/>
      <c r="E142" s="6"/>
      <c r="F142" s="6"/>
      <c r="G142" s="61">
        <v>141</v>
      </c>
      <c r="H142" s="60">
        <v>3</v>
      </c>
      <c r="I142" s="60"/>
      <c r="J142" s="60"/>
      <c r="K142" s="60"/>
      <c r="L142" s="60"/>
      <c r="M142" s="64">
        <f t="shared" si="4"/>
        <v>423</v>
      </c>
      <c r="N142" s="130"/>
    </row>
    <row r="143" spans="1:17" x14ac:dyDescent="0.25">
      <c r="A143" s="76" t="s">
        <v>137</v>
      </c>
      <c r="B143" s="7"/>
      <c r="C143" s="7"/>
      <c r="D143" s="7"/>
      <c r="E143" s="7"/>
      <c r="F143" s="7"/>
      <c r="G143" s="45"/>
      <c r="H143" s="45"/>
      <c r="I143" s="45"/>
      <c r="J143" s="45"/>
      <c r="K143" s="45"/>
      <c r="L143" s="45"/>
      <c r="M143" s="65">
        <f>SUM(M116:M142)</f>
        <v>6768</v>
      </c>
      <c r="N143" s="126"/>
    </row>
    <row r="144" spans="1:17" s="8" customFormat="1" ht="14.25" customHeight="1" x14ac:dyDescent="0.25">
      <c r="A144" s="131"/>
      <c r="B144" s="7"/>
      <c r="C144" s="59"/>
      <c r="D144" s="59"/>
      <c r="E144" s="49"/>
      <c r="F144" s="49"/>
      <c r="G144" s="57"/>
      <c r="H144" s="95"/>
      <c r="I144" s="57"/>
      <c r="J144" s="95"/>
      <c r="K144" s="95"/>
      <c r="L144" s="96"/>
      <c r="M144" s="14"/>
      <c r="N144" s="107"/>
      <c r="O144" s="27"/>
      <c r="P144" s="27"/>
      <c r="Q144" s="25"/>
    </row>
    <row r="145" spans="1:17" s="8" customFormat="1" ht="14.25" customHeight="1" x14ac:dyDescent="0.25">
      <c r="A145" s="131"/>
      <c r="B145" s="7"/>
      <c r="C145" s="59"/>
      <c r="D145" s="59"/>
      <c r="E145" s="49"/>
      <c r="F145" s="49"/>
      <c r="G145" s="57"/>
      <c r="H145" s="95"/>
      <c r="I145" s="57"/>
      <c r="J145" s="95"/>
      <c r="K145" s="95"/>
      <c r="L145" s="96"/>
      <c r="M145" s="14"/>
      <c r="N145" s="107"/>
      <c r="O145" s="27"/>
      <c r="P145" s="27"/>
      <c r="Q145" s="25"/>
    </row>
    <row r="146" spans="1:17" s="8" customFormat="1" ht="14.25" customHeight="1" x14ac:dyDescent="0.25">
      <c r="A146" s="146"/>
      <c r="B146" s="6"/>
      <c r="C146" s="147"/>
      <c r="D146" s="147"/>
      <c r="E146" s="62"/>
      <c r="F146" s="62"/>
      <c r="G146" s="64"/>
      <c r="H146" s="98"/>
      <c r="I146" s="64"/>
      <c r="J146" s="98"/>
      <c r="K146" s="98"/>
      <c r="L146" s="99"/>
      <c r="M146" s="148"/>
      <c r="N146" s="149"/>
      <c r="O146" s="27"/>
      <c r="P146" s="27"/>
      <c r="Q146" s="25"/>
    </row>
    <row r="147" spans="1:17" s="8" customFormat="1" ht="14.25" customHeight="1" x14ac:dyDescent="0.25">
      <c r="A147" s="150" t="s">
        <v>167</v>
      </c>
      <c r="B147" s="7"/>
      <c r="C147" s="59"/>
      <c r="D147" s="59"/>
      <c r="E147" s="49"/>
      <c r="F147" s="49"/>
      <c r="G147" s="57"/>
      <c r="H147" s="95"/>
      <c r="I147" s="57"/>
      <c r="J147" s="95"/>
      <c r="K147" s="95"/>
      <c r="L147" s="96"/>
      <c r="M147" s="14"/>
      <c r="N147" s="107"/>
      <c r="O147" s="27"/>
      <c r="P147" s="27"/>
      <c r="Q147" s="25"/>
    </row>
    <row r="148" spans="1:17" s="8" customFormat="1" ht="14.25" customHeight="1" x14ac:dyDescent="0.25">
      <c r="A148" s="131"/>
      <c r="B148" s="7"/>
      <c r="C148" s="59"/>
      <c r="D148" s="59"/>
      <c r="E148" s="49"/>
      <c r="F148" s="49"/>
      <c r="G148" s="57"/>
      <c r="H148" s="95"/>
      <c r="I148" s="57"/>
      <c r="J148" s="95"/>
      <c r="K148" s="95"/>
      <c r="L148" s="96"/>
      <c r="M148" s="57"/>
      <c r="N148" s="107"/>
      <c r="O148" s="27"/>
      <c r="P148" s="27"/>
      <c r="Q148" s="25"/>
    </row>
    <row r="149" spans="1:17" s="8" customFormat="1" ht="14.25" customHeight="1" x14ac:dyDescent="0.25">
      <c r="A149" s="150" t="s">
        <v>146</v>
      </c>
      <c r="B149" s="7"/>
      <c r="C149" s="59"/>
      <c r="D149" s="59"/>
      <c r="E149" s="49"/>
      <c r="F149" s="49"/>
      <c r="G149" s="92" t="s">
        <v>133</v>
      </c>
      <c r="H149" s="92" t="s">
        <v>86</v>
      </c>
      <c r="I149" s="92" t="s">
        <v>169</v>
      </c>
      <c r="J149" s="92"/>
      <c r="K149" s="92"/>
      <c r="L149" s="92"/>
      <c r="M149" s="92" t="s">
        <v>97</v>
      </c>
      <c r="N149" s="93" t="s">
        <v>168</v>
      </c>
      <c r="O149" s="27"/>
      <c r="P149" s="27"/>
      <c r="Q149" s="25"/>
    </row>
    <row r="150" spans="1:17" s="8" customFormat="1" ht="14.25" customHeight="1" x14ac:dyDescent="0.25">
      <c r="A150" s="131" t="s">
        <v>160</v>
      </c>
      <c r="B150" s="7"/>
      <c r="C150" s="59"/>
      <c r="D150" s="59"/>
      <c r="E150" s="49"/>
      <c r="F150" s="49"/>
      <c r="G150" s="57">
        <v>141</v>
      </c>
      <c r="H150" s="95">
        <v>20</v>
      </c>
      <c r="I150" s="57" t="s">
        <v>156</v>
      </c>
      <c r="J150" s="95"/>
      <c r="K150" s="95"/>
      <c r="L150" s="96"/>
      <c r="M150" s="57">
        <f t="shared" ref="M150" si="5">H150*G150</f>
        <v>2820</v>
      </c>
      <c r="N150" s="107"/>
      <c r="O150" s="27"/>
      <c r="P150" s="27"/>
      <c r="Q150" s="25"/>
    </row>
    <row r="151" spans="1:17" s="8" customFormat="1" ht="14.25" customHeight="1" x14ac:dyDescent="0.25">
      <c r="A151" s="131" t="s">
        <v>144</v>
      </c>
      <c r="B151" s="7"/>
      <c r="C151" s="59"/>
      <c r="D151" s="59"/>
      <c r="E151" s="49"/>
      <c r="F151" s="49"/>
      <c r="G151" s="57">
        <v>141</v>
      </c>
      <c r="H151" s="128">
        <v>12</v>
      </c>
      <c r="I151" s="57" t="s">
        <v>155</v>
      </c>
      <c r="J151" s="45"/>
      <c r="K151" s="45"/>
      <c r="L151" s="45"/>
      <c r="M151" s="57">
        <f>H151*G151</f>
        <v>1692</v>
      </c>
      <c r="N151" s="126"/>
      <c r="O151" s="27"/>
      <c r="P151" s="27"/>
      <c r="Q151" s="25"/>
    </row>
    <row r="152" spans="1:17" s="8" customFormat="1" ht="14.25" customHeight="1" x14ac:dyDescent="0.25">
      <c r="A152" s="131" t="s">
        <v>145</v>
      </c>
      <c r="B152" s="7"/>
      <c r="C152" s="59"/>
      <c r="D152" s="59"/>
      <c r="E152" s="49"/>
      <c r="F152" s="49"/>
      <c r="G152" s="57">
        <v>141</v>
      </c>
      <c r="H152" s="95">
        <v>4</v>
      </c>
      <c r="I152" s="57" t="s">
        <v>155</v>
      </c>
      <c r="J152" s="95"/>
      <c r="K152" s="95"/>
      <c r="L152" s="96"/>
      <c r="M152" s="57">
        <f>H152*G152</f>
        <v>564</v>
      </c>
      <c r="N152" s="107"/>
      <c r="O152" s="27"/>
      <c r="P152" s="27"/>
      <c r="Q152" s="25"/>
    </row>
    <row r="153" spans="1:17" x14ac:dyDescent="0.25">
      <c r="A153" s="151" t="s">
        <v>159</v>
      </c>
      <c r="G153" s="57">
        <v>141</v>
      </c>
      <c r="H153" s="95">
        <v>23</v>
      </c>
      <c r="I153" s="57" t="s">
        <v>156</v>
      </c>
      <c r="M153" s="57">
        <f>H153*G153</f>
        <v>3243</v>
      </c>
      <c r="N153" s="107"/>
    </row>
    <row r="154" spans="1:17" s="8" customFormat="1" ht="14.25" customHeight="1" x14ac:dyDescent="0.25">
      <c r="A154" s="150" t="s">
        <v>158</v>
      </c>
      <c r="B154" s="7"/>
      <c r="C154" s="59"/>
      <c r="D154" s="59"/>
      <c r="E154" s="49"/>
      <c r="F154" s="49"/>
      <c r="G154" s="57"/>
      <c r="H154" s="128"/>
      <c r="I154" s="57"/>
      <c r="J154" s="95"/>
      <c r="K154" s="95"/>
      <c r="L154" s="96"/>
      <c r="M154" s="57"/>
      <c r="N154" s="107"/>
      <c r="O154" s="27"/>
      <c r="P154" s="27"/>
      <c r="Q154" s="25"/>
    </row>
    <row r="155" spans="1:17" s="8" customFormat="1" ht="14.25" customHeight="1" x14ac:dyDescent="0.25">
      <c r="A155" s="131" t="s">
        <v>161</v>
      </c>
      <c r="B155" s="7"/>
      <c r="C155" s="59"/>
      <c r="D155" s="59"/>
      <c r="E155" s="49"/>
      <c r="F155" s="49"/>
      <c r="G155" s="57">
        <v>141</v>
      </c>
      <c r="H155" s="128">
        <v>6</v>
      </c>
      <c r="I155" s="57" t="s">
        <v>156</v>
      </c>
      <c r="J155" s="95"/>
      <c r="K155" s="95"/>
      <c r="L155" s="96"/>
      <c r="M155" s="57">
        <f>H155*G155</f>
        <v>846</v>
      </c>
      <c r="N155" s="107"/>
      <c r="O155" s="27"/>
      <c r="P155" s="27"/>
      <c r="Q155" s="25"/>
    </row>
    <row r="156" spans="1:17" s="8" customFormat="1" ht="14.25" customHeight="1" x14ac:dyDescent="0.25">
      <c r="A156" s="131" t="s">
        <v>151</v>
      </c>
      <c r="B156" s="7"/>
      <c r="C156" s="59"/>
      <c r="D156" s="59"/>
      <c r="E156" s="49"/>
      <c r="F156" s="49"/>
      <c r="G156" s="57">
        <v>141</v>
      </c>
      <c r="H156" s="128">
        <v>5</v>
      </c>
      <c r="I156" s="57" t="s">
        <v>156</v>
      </c>
      <c r="J156" s="95"/>
      <c r="K156" s="95"/>
      <c r="L156" s="96"/>
      <c r="M156" s="57">
        <f>H156*G156</f>
        <v>705</v>
      </c>
      <c r="N156" s="107"/>
      <c r="O156" s="27"/>
      <c r="P156" s="27"/>
      <c r="Q156" s="25"/>
    </row>
    <row r="157" spans="1:17" s="8" customFormat="1" ht="14.25" customHeight="1" x14ac:dyDescent="0.25">
      <c r="A157" s="150" t="s">
        <v>147</v>
      </c>
      <c r="B157" s="7"/>
      <c r="C157" s="59"/>
      <c r="D157" s="59"/>
      <c r="E157" s="49"/>
      <c r="F157" s="49"/>
      <c r="G157" s="57"/>
      <c r="H157" s="128"/>
      <c r="I157" s="57"/>
      <c r="J157" s="95"/>
      <c r="K157" s="95"/>
      <c r="L157" s="96"/>
      <c r="M157" s="57"/>
      <c r="N157" s="107"/>
      <c r="O157" s="27"/>
      <c r="P157" s="27"/>
      <c r="Q157" s="25"/>
    </row>
    <row r="158" spans="1:17" s="8" customFormat="1" ht="14.25" customHeight="1" x14ac:dyDescent="0.25">
      <c r="A158" s="131" t="s">
        <v>162</v>
      </c>
      <c r="B158" s="7"/>
      <c r="C158" s="59"/>
      <c r="D158" s="59"/>
      <c r="E158" s="49"/>
      <c r="F158" s="49"/>
      <c r="G158" s="57">
        <v>141</v>
      </c>
      <c r="H158" s="128">
        <v>3</v>
      </c>
      <c r="I158" s="57" t="s">
        <v>156</v>
      </c>
      <c r="J158" s="95"/>
      <c r="K158" s="95"/>
      <c r="L158" s="96"/>
      <c r="M158" s="57">
        <f>H158*G158</f>
        <v>423</v>
      </c>
      <c r="N158" s="107"/>
      <c r="O158" s="27"/>
      <c r="P158" s="27"/>
      <c r="Q158" s="25"/>
    </row>
    <row r="159" spans="1:17" s="8" customFormat="1" ht="14.25" customHeight="1" x14ac:dyDescent="0.25">
      <c r="A159" s="131" t="s">
        <v>151</v>
      </c>
      <c r="B159" s="7"/>
      <c r="C159" s="59"/>
      <c r="D159" s="59"/>
      <c r="E159" s="49"/>
      <c r="F159" s="49"/>
      <c r="G159" s="57">
        <v>141</v>
      </c>
      <c r="H159" s="128">
        <v>5</v>
      </c>
      <c r="I159" s="57" t="s">
        <v>156</v>
      </c>
      <c r="J159" s="95"/>
      <c r="K159" s="95"/>
      <c r="L159" s="96"/>
      <c r="M159" s="57">
        <f>H159*G159</f>
        <v>705</v>
      </c>
      <c r="N159" s="107"/>
      <c r="O159" s="27"/>
      <c r="P159" s="27"/>
      <c r="Q159" s="25"/>
    </row>
    <row r="160" spans="1:17" s="8" customFormat="1" ht="14.25" customHeight="1" x14ac:dyDescent="0.25">
      <c r="A160" s="150" t="s">
        <v>150</v>
      </c>
      <c r="B160" s="7"/>
      <c r="C160" s="59"/>
      <c r="D160" s="59"/>
      <c r="E160" s="49"/>
      <c r="F160" s="49"/>
      <c r="G160" s="57"/>
      <c r="H160" s="95"/>
      <c r="I160" s="57"/>
      <c r="J160" s="95"/>
      <c r="K160" s="95"/>
      <c r="L160" s="96"/>
      <c r="M160" s="57"/>
      <c r="N160" s="107"/>
      <c r="O160" s="27"/>
      <c r="P160" s="27"/>
      <c r="Q160" s="25"/>
    </row>
    <row r="161" spans="1:17" s="8" customFormat="1" ht="14.25" customHeight="1" x14ac:dyDescent="0.25">
      <c r="A161" s="131" t="s">
        <v>163</v>
      </c>
      <c r="B161" s="7"/>
      <c r="C161" s="59"/>
      <c r="D161" s="59"/>
      <c r="E161" s="49"/>
      <c r="F161" s="49"/>
      <c r="G161" s="57">
        <v>141</v>
      </c>
      <c r="H161" s="95">
        <v>5</v>
      </c>
      <c r="I161" s="153" t="s">
        <v>156</v>
      </c>
      <c r="J161" s="95"/>
      <c r="K161" s="95"/>
      <c r="L161" s="96"/>
      <c r="M161" s="57">
        <f t="shared" ref="M161:M171" si="6">H161*G161</f>
        <v>705</v>
      </c>
      <c r="N161" s="107"/>
      <c r="O161" s="27"/>
      <c r="P161" s="27"/>
      <c r="Q161" s="25"/>
    </row>
    <row r="162" spans="1:17" s="8" customFormat="1" ht="14.25" customHeight="1" x14ac:dyDescent="0.25">
      <c r="A162" s="131" t="s">
        <v>152</v>
      </c>
      <c r="B162" s="7"/>
      <c r="C162" s="59"/>
      <c r="D162" s="59"/>
      <c r="E162" s="49"/>
      <c r="F162" s="49"/>
      <c r="G162" s="57">
        <v>141</v>
      </c>
      <c r="H162" s="95">
        <v>6</v>
      </c>
      <c r="I162" s="57" t="s">
        <v>155</v>
      </c>
      <c r="J162" s="95"/>
      <c r="K162" s="95"/>
      <c r="L162" s="96"/>
      <c r="M162" s="57">
        <f t="shared" si="6"/>
        <v>846</v>
      </c>
      <c r="N162" s="107"/>
      <c r="O162" s="27"/>
      <c r="P162" s="27"/>
      <c r="Q162" s="25"/>
    </row>
    <row r="163" spans="1:17" s="8" customFormat="1" ht="14.25" customHeight="1" x14ac:dyDescent="0.25">
      <c r="A163" s="150" t="s">
        <v>148</v>
      </c>
      <c r="B163" s="7"/>
      <c r="C163" s="59"/>
      <c r="D163" s="59"/>
      <c r="E163" s="49"/>
      <c r="F163" s="49"/>
      <c r="G163" s="57"/>
      <c r="H163" s="95"/>
      <c r="I163" s="57"/>
      <c r="J163" s="95"/>
      <c r="K163" s="95"/>
      <c r="L163" s="96"/>
      <c r="M163" s="57"/>
      <c r="N163" s="107"/>
      <c r="O163" s="27"/>
      <c r="P163" s="27"/>
      <c r="Q163" s="25"/>
    </row>
    <row r="164" spans="1:17" s="8" customFormat="1" ht="14.25" customHeight="1" x14ac:dyDescent="0.25">
      <c r="A164" s="131" t="s">
        <v>164</v>
      </c>
      <c r="B164" s="7"/>
      <c r="C164" s="59"/>
      <c r="D164" s="59"/>
      <c r="E164" s="49"/>
      <c r="F164" s="49"/>
      <c r="G164" s="57">
        <v>141</v>
      </c>
      <c r="H164" s="95">
        <v>3</v>
      </c>
      <c r="I164" s="57" t="s">
        <v>156</v>
      </c>
      <c r="J164" s="95"/>
      <c r="K164" s="95"/>
      <c r="L164" s="96"/>
      <c r="M164" s="57">
        <f t="shared" si="6"/>
        <v>423</v>
      </c>
      <c r="N164" s="107"/>
      <c r="O164" s="27"/>
      <c r="P164" s="27"/>
      <c r="Q164" s="25"/>
    </row>
    <row r="165" spans="1:17" s="8" customFormat="1" ht="14.25" customHeight="1" x14ac:dyDescent="0.25">
      <c r="A165" s="131" t="s">
        <v>153</v>
      </c>
      <c r="B165" s="7"/>
      <c r="C165" s="59"/>
      <c r="D165" s="59"/>
      <c r="E165" s="49"/>
      <c r="F165" s="49"/>
      <c r="G165" s="57">
        <v>141</v>
      </c>
      <c r="H165" s="95">
        <v>5</v>
      </c>
      <c r="I165" s="57" t="s">
        <v>156</v>
      </c>
      <c r="J165" s="95"/>
      <c r="K165" s="95"/>
      <c r="L165" s="96"/>
      <c r="M165" s="57">
        <f t="shared" si="6"/>
        <v>705</v>
      </c>
      <c r="N165" s="107"/>
      <c r="O165" s="27"/>
      <c r="P165" s="27"/>
      <c r="Q165" s="25"/>
    </row>
    <row r="166" spans="1:17" s="8" customFormat="1" ht="14.25" customHeight="1" x14ac:dyDescent="0.25">
      <c r="A166" s="150" t="s">
        <v>166</v>
      </c>
      <c r="B166" s="7"/>
      <c r="C166" s="59"/>
      <c r="D166" s="59"/>
      <c r="E166" s="49"/>
      <c r="F166" s="49"/>
      <c r="G166" s="57"/>
      <c r="H166" s="95"/>
      <c r="I166" s="57"/>
      <c r="J166" s="95"/>
      <c r="K166" s="95"/>
      <c r="L166" s="96"/>
      <c r="M166" s="57"/>
      <c r="N166" s="107"/>
      <c r="O166" s="27"/>
      <c r="P166" s="27"/>
      <c r="Q166" s="25"/>
    </row>
    <row r="167" spans="1:17" s="8" customFormat="1" ht="14.25" customHeight="1" x14ac:dyDescent="0.25">
      <c r="A167" s="131" t="s">
        <v>165</v>
      </c>
      <c r="B167" s="7"/>
      <c r="C167" s="59"/>
      <c r="D167" s="59"/>
      <c r="E167" s="49"/>
      <c r="F167" s="49"/>
      <c r="G167" s="57">
        <v>141</v>
      </c>
      <c r="H167" s="95">
        <v>2</v>
      </c>
      <c r="I167" s="153" t="s">
        <v>156</v>
      </c>
      <c r="J167" s="95"/>
      <c r="K167" s="95"/>
      <c r="L167" s="96"/>
      <c r="M167" s="57">
        <f t="shared" si="6"/>
        <v>282</v>
      </c>
      <c r="N167" s="107"/>
      <c r="O167" s="27"/>
      <c r="P167" s="27"/>
      <c r="Q167" s="25"/>
    </row>
    <row r="168" spans="1:17" s="8" customFormat="1" ht="14.25" customHeight="1" x14ac:dyDescent="0.25">
      <c r="A168" s="131" t="s">
        <v>152</v>
      </c>
      <c r="B168" s="33"/>
      <c r="C168" s="33"/>
      <c r="D168" s="33"/>
      <c r="E168" s="33"/>
      <c r="F168" s="33"/>
      <c r="G168" s="57">
        <v>141</v>
      </c>
      <c r="H168" s="95">
        <v>6</v>
      </c>
      <c r="I168" s="152" t="s">
        <v>155</v>
      </c>
      <c r="J168" s="95"/>
      <c r="K168" s="95"/>
      <c r="L168" s="95"/>
      <c r="M168" s="57">
        <f t="shared" si="6"/>
        <v>846</v>
      </c>
      <c r="N168" s="107"/>
      <c r="O168" s="27"/>
      <c r="P168" s="27"/>
      <c r="Q168" s="25"/>
    </row>
    <row r="169" spans="1:17" s="8" customFormat="1" ht="14.25" customHeight="1" x14ac:dyDescent="0.25">
      <c r="A169" s="150" t="s">
        <v>149</v>
      </c>
      <c r="B169" s="33"/>
      <c r="C169" s="33"/>
      <c r="D169" s="33"/>
      <c r="E169" s="33"/>
      <c r="F169" s="33"/>
      <c r="G169" s="57"/>
      <c r="H169" s="95"/>
      <c r="I169" s="95"/>
      <c r="J169" s="95"/>
      <c r="K169" s="95"/>
      <c r="L169" s="95"/>
      <c r="M169" s="57"/>
      <c r="N169" s="107"/>
      <c r="O169" s="27"/>
      <c r="P169" s="27"/>
      <c r="Q169" s="25"/>
    </row>
    <row r="170" spans="1:17" s="8" customFormat="1" ht="14.25" customHeight="1" x14ac:dyDescent="0.25">
      <c r="A170" s="131" t="s">
        <v>164</v>
      </c>
      <c r="B170" s="33"/>
      <c r="C170" s="33"/>
      <c r="D170" s="33"/>
      <c r="E170" s="33"/>
      <c r="F170" s="33"/>
      <c r="G170" s="57">
        <v>141</v>
      </c>
      <c r="H170" s="95">
        <v>3</v>
      </c>
      <c r="I170" s="153" t="s">
        <v>156</v>
      </c>
      <c r="J170" s="95"/>
      <c r="K170" s="95"/>
      <c r="L170" s="95"/>
      <c r="M170" s="57">
        <f t="shared" si="6"/>
        <v>423</v>
      </c>
      <c r="N170" s="107"/>
      <c r="O170" s="27"/>
      <c r="P170" s="27"/>
      <c r="Q170" s="25"/>
    </row>
    <row r="171" spans="1:17" s="8" customFormat="1" ht="14.25" customHeight="1" x14ac:dyDescent="0.25">
      <c r="A171" s="146" t="s">
        <v>154</v>
      </c>
      <c r="B171" s="63"/>
      <c r="C171" s="63"/>
      <c r="D171" s="63"/>
      <c r="E171" s="63"/>
      <c r="F171" s="63"/>
      <c r="G171" s="64">
        <v>141</v>
      </c>
      <c r="H171" s="98">
        <v>4</v>
      </c>
      <c r="I171" s="153" t="s">
        <v>156</v>
      </c>
      <c r="J171" s="98"/>
      <c r="K171" s="98"/>
      <c r="L171" s="98"/>
      <c r="M171" s="64">
        <f t="shared" si="6"/>
        <v>564</v>
      </c>
      <c r="N171" s="149"/>
      <c r="O171" s="27"/>
      <c r="P171" s="27"/>
      <c r="Q171" s="25"/>
    </row>
    <row r="172" spans="1:17" s="8" customFormat="1" ht="14.25" customHeight="1" x14ac:dyDescent="0.25">
      <c r="A172" s="141" t="s">
        <v>157</v>
      </c>
      <c r="B172" s="33"/>
      <c r="C172" s="33"/>
      <c r="D172" s="33"/>
      <c r="E172" s="33"/>
      <c r="F172" s="33"/>
      <c r="G172" s="57"/>
      <c r="H172" s="95"/>
      <c r="I172" s="95"/>
      <c r="J172" s="95"/>
      <c r="K172" s="95"/>
      <c r="L172" s="95"/>
      <c r="M172" s="154">
        <f>SUM(M150:M171)</f>
        <v>15792</v>
      </c>
      <c r="N172" s="107"/>
      <c r="O172" s="27"/>
      <c r="P172" s="27"/>
      <c r="Q172" s="25"/>
    </row>
    <row r="173" spans="1:17" s="8" customFormat="1" ht="14.25" customHeight="1" x14ac:dyDescent="0.25">
      <c r="A173" s="131"/>
      <c r="B173" s="33"/>
      <c r="C173" s="33"/>
      <c r="D173" s="33"/>
      <c r="E173" s="33"/>
      <c r="F173" s="33"/>
      <c r="G173" s="57"/>
      <c r="H173" s="95"/>
      <c r="I173" s="95"/>
      <c r="J173" s="95"/>
      <c r="K173" s="95"/>
      <c r="L173" s="95"/>
      <c r="M173" s="57"/>
      <c r="N173" s="107"/>
      <c r="O173" s="27"/>
      <c r="P173" s="27"/>
      <c r="Q173" s="25"/>
    </row>
    <row r="174" spans="1:17" s="8" customFormat="1" ht="14.25" customHeight="1" x14ac:dyDescent="0.25">
      <c r="A174" s="131"/>
      <c r="B174" s="33"/>
      <c r="C174" s="33"/>
      <c r="D174" s="33"/>
      <c r="E174" s="33"/>
      <c r="F174" s="33"/>
      <c r="G174" s="57"/>
      <c r="H174" s="95"/>
      <c r="I174" s="95"/>
      <c r="J174" s="95"/>
      <c r="K174" s="95"/>
      <c r="L174" s="95"/>
      <c r="M174" s="38"/>
      <c r="N174" s="107"/>
      <c r="O174" s="27"/>
      <c r="P174" s="27"/>
      <c r="Q174" s="25"/>
    </row>
    <row r="175" spans="1:17" s="8" customFormat="1" ht="28.5" customHeight="1" thickBot="1" x14ac:dyDescent="0.3">
      <c r="A175" s="160" t="s">
        <v>170</v>
      </c>
      <c r="B175" s="161"/>
      <c r="C175" s="161"/>
      <c r="D175" s="161"/>
      <c r="E175" s="161"/>
      <c r="F175" s="161"/>
      <c r="G175" s="162"/>
      <c r="H175" s="162"/>
      <c r="I175" s="162"/>
      <c r="J175" s="162"/>
      <c r="K175" s="162"/>
      <c r="L175" s="162"/>
      <c r="M175" s="163"/>
      <c r="N175" s="159">
        <f>M143+M114+M108+N98+M75+M37+M172</f>
        <v>51525.55</v>
      </c>
      <c r="O175" s="27"/>
      <c r="P175" s="27"/>
      <c r="Q175" s="25"/>
    </row>
    <row r="176" spans="1:17" x14ac:dyDescent="0.25">
      <c r="A176" s="22"/>
      <c r="B176" s="22"/>
      <c r="C176" s="22"/>
      <c r="D176" s="22"/>
      <c r="E176" s="22"/>
      <c r="F176" s="22"/>
      <c r="G176" s="39"/>
      <c r="H176" s="39"/>
      <c r="I176" s="39"/>
      <c r="J176" s="39"/>
      <c r="K176" s="39"/>
      <c r="L176" s="39"/>
      <c r="M176" s="39"/>
      <c r="N176" s="39"/>
      <c r="O176" s="22"/>
      <c r="P176" s="22"/>
      <c r="Q176" s="22"/>
    </row>
    <row r="177" spans="1:17" x14ac:dyDescent="0.25">
      <c r="A177" s="22"/>
      <c r="B177" s="22"/>
      <c r="C177" s="22"/>
      <c r="D177" s="22"/>
      <c r="E177" s="22"/>
      <c r="F177" s="22"/>
      <c r="G177" s="39"/>
      <c r="H177" s="39"/>
      <c r="I177" s="39"/>
      <c r="J177" s="39"/>
      <c r="K177" s="39"/>
      <c r="L177" s="39"/>
      <c r="M177" s="39"/>
      <c r="N177" s="39"/>
      <c r="O177" s="22"/>
      <c r="P177" s="22"/>
      <c r="Q177" s="22"/>
    </row>
    <row r="178" spans="1:17" x14ac:dyDescent="0.25">
      <c r="A178" s="22"/>
      <c r="B178" s="22"/>
      <c r="C178" s="22"/>
      <c r="D178" s="22"/>
      <c r="E178" s="22"/>
      <c r="F178" s="22"/>
      <c r="G178" s="39"/>
      <c r="H178" s="39"/>
      <c r="I178" s="39"/>
      <c r="J178" s="39"/>
      <c r="K178" s="39"/>
      <c r="L178" s="39"/>
      <c r="M178" s="39"/>
      <c r="N178" s="39"/>
      <c r="O178" s="22"/>
      <c r="P178" s="22"/>
      <c r="Q178" s="22"/>
    </row>
  </sheetData>
  <mergeCells count="5">
    <mergeCell ref="A27:N27"/>
    <mergeCell ref="A29:M29"/>
    <mergeCell ref="A30:M30"/>
    <mergeCell ref="A31:M31"/>
    <mergeCell ref="A117:B117"/>
  </mergeCells>
  <conditionalFormatting sqref="B35:D35">
    <cfRule type="expression" dxfId="141" priority="378">
      <formula>MOD(ROW(),2)=0</formula>
    </cfRule>
  </conditionalFormatting>
  <conditionalFormatting sqref="B35:D35">
    <cfRule type="expression" dxfId="140" priority="377">
      <formula>MOD(ROW(),2)=1</formula>
    </cfRule>
  </conditionalFormatting>
  <conditionalFormatting sqref="E35">
    <cfRule type="expression" dxfId="139" priority="376">
      <formula>MOD(ROW(),2)=0</formula>
    </cfRule>
  </conditionalFormatting>
  <conditionalFormatting sqref="E35">
    <cfRule type="expression" dxfId="138" priority="375">
      <formula>MOD(ROW(),2)=1</formula>
    </cfRule>
  </conditionalFormatting>
  <conditionalFormatting sqref="F35">
    <cfRule type="expression" dxfId="137" priority="374">
      <formula>MOD(ROW(),2)=0</formula>
    </cfRule>
  </conditionalFormatting>
  <conditionalFormatting sqref="F35">
    <cfRule type="expression" dxfId="136" priority="373">
      <formula>MOD(ROW(),2)=1</formula>
    </cfRule>
  </conditionalFormatting>
  <conditionalFormatting sqref="G1 B1:D3">
    <cfRule type="expression" dxfId="135" priority="366">
      <formula>MOD(ROW(),2)=0</formula>
    </cfRule>
  </conditionalFormatting>
  <conditionalFormatting sqref="G1 B1:D3">
    <cfRule type="expression" dxfId="134" priority="365">
      <formula>MOD(ROW(),2)=1</formula>
    </cfRule>
  </conditionalFormatting>
  <conditionalFormatting sqref="E1:E3">
    <cfRule type="expression" dxfId="133" priority="364">
      <formula>MOD(ROW(),2)=0</formula>
    </cfRule>
  </conditionalFormatting>
  <conditionalFormatting sqref="E1:E3">
    <cfRule type="expression" dxfId="132" priority="363">
      <formula>MOD(ROW(),2)=1</formula>
    </cfRule>
  </conditionalFormatting>
  <conditionalFormatting sqref="G3">
    <cfRule type="expression" dxfId="131" priority="359">
      <formula>MOD(ROW(),2)=1</formula>
    </cfRule>
  </conditionalFormatting>
  <conditionalFormatting sqref="F1:F3">
    <cfRule type="expression" dxfId="130" priority="362">
      <formula>MOD(ROW(),2)=0</formula>
    </cfRule>
  </conditionalFormatting>
  <conditionalFormatting sqref="F1:F3">
    <cfRule type="expression" dxfId="129" priority="361">
      <formula>MOD(ROW(),2)=1</formula>
    </cfRule>
  </conditionalFormatting>
  <conditionalFormatting sqref="G3">
    <cfRule type="expression" dxfId="128" priority="360">
      <formula>MOD(ROW(),2)=0</formula>
    </cfRule>
  </conditionalFormatting>
  <conditionalFormatting sqref="B5:D5">
    <cfRule type="expression" dxfId="127" priority="358">
      <formula>MOD(ROW(),2)=0</formula>
    </cfRule>
  </conditionalFormatting>
  <conditionalFormatting sqref="B5:D5">
    <cfRule type="expression" dxfId="126" priority="357">
      <formula>MOD(ROW(),2)=1</formula>
    </cfRule>
  </conditionalFormatting>
  <conditionalFormatting sqref="E5">
    <cfRule type="expression" dxfId="125" priority="356">
      <formula>MOD(ROW(),2)=0</formula>
    </cfRule>
  </conditionalFormatting>
  <conditionalFormatting sqref="E5">
    <cfRule type="expression" dxfId="124" priority="355">
      <formula>MOD(ROW(),2)=1</formula>
    </cfRule>
  </conditionalFormatting>
  <conditionalFormatting sqref="F5">
    <cfRule type="expression" dxfId="123" priority="354">
      <formula>MOD(ROW(),2)=0</formula>
    </cfRule>
  </conditionalFormatting>
  <conditionalFormatting sqref="F5">
    <cfRule type="expression" dxfId="122" priority="353">
      <formula>MOD(ROW(),2)=1</formula>
    </cfRule>
  </conditionalFormatting>
  <conditionalFormatting sqref="B18:D18">
    <cfRule type="expression" dxfId="121" priority="352">
      <formula>MOD(ROW(),2)=0</formula>
    </cfRule>
  </conditionalFormatting>
  <conditionalFormatting sqref="B18:D18">
    <cfRule type="expression" dxfId="120" priority="351">
      <formula>MOD(ROW(),2)=1</formula>
    </cfRule>
  </conditionalFormatting>
  <conditionalFormatting sqref="E18">
    <cfRule type="expression" dxfId="119" priority="350">
      <formula>MOD(ROW(),2)=0</formula>
    </cfRule>
  </conditionalFormatting>
  <conditionalFormatting sqref="E18">
    <cfRule type="expression" dxfId="118" priority="349">
      <formula>MOD(ROW(),2)=1</formula>
    </cfRule>
  </conditionalFormatting>
  <conditionalFormatting sqref="F18">
    <cfRule type="expression" dxfId="117" priority="348">
      <formula>MOD(ROW(),2)=0</formula>
    </cfRule>
  </conditionalFormatting>
  <conditionalFormatting sqref="F18">
    <cfRule type="expression" dxfId="116" priority="347">
      <formula>MOD(ROW(),2)=1</formula>
    </cfRule>
  </conditionalFormatting>
  <conditionalFormatting sqref="B12:D13">
    <cfRule type="expression" dxfId="115" priority="346">
      <formula>MOD(ROW(),2)=0</formula>
    </cfRule>
  </conditionalFormatting>
  <conditionalFormatting sqref="B12:D13">
    <cfRule type="expression" dxfId="114" priority="345">
      <formula>MOD(ROW(),2)=1</formula>
    </cfRule>
  </conditionalFormatting>
  <conditionalFormatting sqref="E12:E13">
    <cfRule type="expression" dxfId="113" priority="344">
      <formula>MOD(ROW(),2)=0</formula>
    </cfRule>
  </conditionalFormatting>
  <conditionalFormatting sqref="E12:E13">
    <cfRule type="expression" dxfId="112" priority="343">
      <formula>MOD(ROW(),2)=1</formula>
    </cfRule>
  </conditionalFormatting>
  <conditionalFormatting sqref="F12:F13">
    <cfRule type="expression" dxfId="111" priority="342">
      <formula>MOD(ROW(),2)=0</formula>
    </cfRule>
  </conditionalFormatting>
  <conditionalFormatting sqref="F12:F13">
    <cfRule type="expression" dxfId="110" priority="341">
      <formula>MOD(ROW(),2)=1</formula>
    </cfRule>
  </conditionalFormatting>
  <conditionalFormatting sqref="B16:D16">
    <cfRule type="expression" dxfId="109" priority="340">
      <formula>MOD(ROW(),2)=0</formula>
    </cfRule>
  </conditionalFormatting>
  <conditionalFormatting sqref="B16:D16">
    <cfRule type="expression" dxfId="108" priority="339">
      <formula>MOD(ROW(),2)=1</formula>
    </cfRule>
  </conditionalFormatting>
  <conditionalFormatting sqref="E16">
    <cfRule type="expression" dxfId="107" priority="338">
      <formula>MOD(ROW(),2)=0</formula>
    </cfRule>
  </conditionalFormatting>
  <conditionalFormatting sqref="E16">
    <cfRule type="expression" dxfId="106" priority="337">
      <formula>MOD(ROW(),2)=1</formula>
    </cfRule>
  </conditionalFormatting>
  <conditionalFormatting sqref="F16">
    <cfRule type="expression" dxfId="105" priority="336">
      <formula>MOD(ROW(),2)=0</formula>
    </cfRule>
  </conditionalFormatting>
  <conditionalFormatting sqref="F16">
    <cfRule type="expression" dxfId="104" priority="335">
      <formula>MOD(ROW(),2)=1</formula>
    </cfRule>
  </conditionalFormatting>
  <conditionalFormatting sqref="B23:D23 F23">
    <cfRule type="expression" dxfId="103" priority="296">
      <formula>MOD(ROW(),2)=0</formula>
    </cfRule>
  </conditionalFormatting>
  <conditionalFormatting sqref="B23:D23 F23">
    <cfRule type="expression" dxfId="102" priority="295">
      <formula>MOD(ROW(),2)=1</formula>
    </cfRule>
  </conditionalFormatting>
  <conditionalFormatting sqref="E23">
    <cfRule type="expression" dxfId="101" priority="294">
      <formula>MOD(ROW(),2)=0</formula>
    </cfRule>
  </conditionalFormatting>
  <conditionalFormatting sqref="E23">
    <cfRule type="expression" dxfId="100" priority="293">
      <formula>MOD(ROW(),2)=1</formula>
    </cfRule>
  </conditionalFormatting>
  <conditionalFormatting sqref="B36:D36 F36">
    <cfRule type="expression" dxfId="99" priority="292">
      <formula>MOD(ROW(),2)=0</formula>
    </cfRule>
  </conditionalFormatting>
  <conditionalFormatting sqref="B36:D36 F36">
    <cfRule type="expression" dxfId="98" priority="291">
      <formula>MOD(ROW(),2)=1</formula>
    </cfRule>
  </conditionalFormatting>
  <conditionalFormatting sqref="E36">
    <cfRule type="expression" dxfId="97" priority="290">
      <formula>MOD(ROW(),2)=0</formula>
    </cfRule>
  </conditionalFormatting>
  <conditionalFormatting sqref="E36">
    <cfRule type="expression" dxfId="96" priority="289">
      <formula>MOD(ROW(),2)=1</formula>
    </cfRule>
  </conditionalFormatting>
  <conditionalFormatting sqref="B52">
    <cfRule type="expression" dxfId="95" priority="230">
      <formula>MOD(ROW(),2)=0</formula>
    </cfRule>
  </conditionalFormatting>
  <conditionalFormatting sqref="B52">
    <cfRule type="expression" dxfId="94" priority="229">
      <formula>MOD(ROW(),2)=1</formula>
    </cfRule>
  </conditionalFormatting>
  <conditionalFormatting sqref="A52">
    <cfRule type="expression" dxfId="93" priority="228">
      <formula>MOD(ROW(),2)=0</formula>
    </cfRule>
  </conditionalFormatting>
  <conditionalFormatting sqref="A52">
    <cfRule type="expression" dxfId="92" priority="227">
      <formula>MOD(ROW(),2)=1</formula>
    </cfRule>
  </conditionalFormatting>
  <conditionalFormatting sqref="B53">
    <cfRule type="expression" dxfId="91" priority="206">
      <formula>MOD(ROW(),2)=0</formula>
    </cfRule>
  </conditionalFormatting>
  <conditionalFormatting sqref="B53">
    <cfRule type="expression" dxfId="90" priority="205">
      <formula>MOD(ROW(),2)=1</formula>
    </cfRule>
  </conditionalFormatting>
  <conditionalFormatting sqref="A53">
    <cfRule type="expression" dxfId="89" priority="204">
      <formula>MOD(ROW(),2)=0</formula>
    </cfRule>
  </conditionalFormatting>
  <conditionalFormatting sqref="A53">
    <cfRule type="expression" dxfId="88" priority="203">
      <formula>MOD(ROW(),2)=1</formula>
    </cfRule>
  </conditionalFormatting>
  <conditionalFormatting sqref="A54">
    <cfRule type="expression" dxfId="87" priority="198">
      <formula>MOD(ROW(),2)=0</formula>
    </cfRule>
  </conditionalFormatting>
  <conditionalFormatting sqref="A54">
    <cfRule type="expression" dxfId="86" priority="197">
      <formula>MOD(ROW(),2)=1</formula>
    </cfRule>
  </conditionalFormatting>
  <conditionalFormatting sqref="B54">
    <cfRule type="expression" dxfId="85" priority="196">
      <formula>MOD(ROW(),2)=0</formula>
    </cfRule>
  </conditionalFormatting>
  <conditionalFormatting sqref="B54">
    <cfRule type="expression" dxfId="84" priority="195">
      <formula>MOD(ROW(),2)=1</formula>
    </cfRule>
  </conditionalFormatting>
  <conditionalFormatting sqref="A55">
    <cfRule type="expression" dxfId="83" priority="190">
      <formula>MOD(ROW(),2)=0</formula>
    </cfRule>
  </conditionalFormatting>
  <conditionalFormatting sqref="A55">
    <cfRule type="expression" dxfId="82" priority="189">
      <formula>MOD(ROW(),2)=1</formula>
    </cfRule>
  </conditionalFormatting>
  <conditionalFormatting sqref="B55">
    <cfRule type="expression" dxfId="81" priority="188">
      <formula>MOD(ROW(),2)=0</formula>
    </cfRule>
  </conditionalFormatting>
  <conditionalFormatting sqref="B55">
    <cfRule type="expression" dxfId="80" priority="187">
      <formula>MOD(ROW(),2)=1</formula>
    </cfRule>
  </conditionalFormatting>
  <conditionalFormatting sqref="A56">
    <cfRule type="expression" dxfId="79" priority="186">
      <formula>MOD(ROW(),2)=0</formula>
    </cfRule>
  </conditionalFormatting>
  <conditionalFormatting sqref="A56">
    <cfRule type="expression" dxfId="78" priority="185">
      <formula>MOD(ROW(),2)=1</formula>
    </cfRule>
  </conditionalFormatting>
  <conditionalFormatting sqref="B56">
    <cfRule type="expression" dxfId="77" priority="184">
      <formula>MOD(ROW(),2)=0</formula>
    </cfRule>
  </conditionalFormatting>
  <conditionalFormatting sqref="B56">
    <cfRule type="expression" dxfId="76" priority="183">
      <formula>MOD(ROW(),2)=1</formula>
    </cfRule>
  </conditionalFormatting>
  <conditionalFormatting sqref="A57">
    <cfRule type="expression" dxfId="75" priority="174">
      <formula>MOD(ROW(),2)=0</formula>
    </cfRule>
  </conditionalFormatting>
  <conditionalFormatting sqref="A57">
    <cfRule type="expression" dxfId="74" priority="173">
      <formula>MOD(ROW(),2)=1</formula>
    </cfRule>
  </conditionalFormatting>
  <conditionalFormatting sqref="B57">
    <cfRule type="expression" dxfId="73" priority="172">
      <formula>MOD(ROW(),2)=0</formula>
    </cfRule>
  </conditionalFormatting>
  <conditionalFormatting sqref="B57">
    <cfRule type="expression" dxfId="72" priority="171">
      <formula>MOD(ROW(),2)=1</formula>
    </cfRule>
  </conditionalFormatting>
  <conditionalFormatting sqref="B58">
    <cfRule type="expression" dxfId="71" priority="162">
      <formula>MOD(ROW(),2)=0</formula>
    </cfRule>
  </conditionalFormatting>
  <conditionalFormatting sqref="B58">
    <cfRule type="expression" dxfId="70" priority="161">
      <formula>MOD(ROW(),2)=1</formula>
    </cfRule>
  </conditionalFormatting>
  <conditionalFormatting sqref="A58">
    <cfRule type="expression" dxfId="69" priority="160">
      <formula>MOD(ROW(),2)=0</formula>
    </cfRule>
  </conditionalFormatting>
  <conditionalFormatting sqref="A58">
    <cfRule type="expression" dxfId="68" priority="159">
      <formula>MOD(ROW(),2)=1</formula>
    </cfRule>
  </conditionalFormatting>
  <conditionalFormatting sqref="A59">
    <cfRule type="expression" dxfId="67" priority="158">
      <formula>MOD(ROW(),2)=0</formula>
    </cfRule>
  </conditionalFormatting>
  <conditionalFormatting sqref="A59">
    <cfRule type="expression" dxfId="66" priority="157">
      <formula>MOD(ROW(),2)=1</formula>
    </cfRule>
  </conditionalFormatting>
  <conditionalFormatting sqref="B59">
    <cfRule type="expression" dxfId="65" priority="156">
      <formula>MOD(ROW(),2)=0</formula>
    </cfRule>
  </conditionalFormatting>
  <conditionalFormatting sqref="B59">
    <cfRule type="expression" dxfId="64" priority="155">
      <formula>MOD(ROW(),2)=1</formula>
    </cfRule>
  </conditionalFormatting>
  <conditionalFormatting sqref="A60">
    <cfRule type="expression" dxfId="63" priority="154">
      <formula>MOD(ROW(),2)=0</formula>
    </cfRule>
  </conditionalFormatting>
  <conditionalFormatting sqref="A60">
    <cfRule type="expression" dxfId="62" priority="153">
      <formula>MOD(ROW(),2)=1</formula>
    </cfRule>
  </conditionalFormatting>
  <conditionalFormatting sqref="B60">
    <cfRule type="expression" dxfId="61" priority="152">
      <formula>MOD(ROW(),2)=0</formula>
    </cfRule>
  </conditionalFormatting>
  <conditionalFormatting sqref="B60">
    <cfRule type="expression" dxfId="60" priority="151">
      <formula>MOD(ROW(),2)=1</formula>
    </cfRule>
  </conditionalFormatting>
  <conditionalFormatting sqref="B61">
    <cfRule type="expression" dxfId="59" priority="130">
      <formula>MOD(ROW(),2)=0</formula>
    </cfRule>
  </conditionalFormatting>
  <conditionalFormatting sqref="B61">
    <cfRule type="expression" dxfId="58" priority="129">
      <formula>MOD(ROW(),2)=1</formula>
    </cfRule>
  </conditionalFormatting>
  <conditionalFormatting sqref="A61">
    <cfRule type="expression" dxfId="57" priority="128">
      <formula>MOD(ROW(),2)=0</formula>
    </cfRule>
  </conditionalFormatting>
  <conditionalFormatting sqref="A61">
    <cfRule type="expression" dxfId="56" priority="127">
      <formula>MOD(ROW(),2)=1</formula>
    </cfRule>
  </conditionalFormatting>
  <conditionalFormatting sqref="A62">
    <cfRule type="expression" dxfId="55" priority="122">
      <formula>MOD(ROW(),2)=0</formula>
    </cfRule>
  </conditionalFormatting>
  <conditionalFormatting sqref="A62">
    <cfRule type="expression" dxfId="54" priority="121">
      <formula>MOD(ROW(),2)=1</formula>
    </cfRule>
  </conditionalFormatting>
  <conditionalFormatting sqref="B62">
    <cfRule type="expression" dxfId="53" priority="120">
      <formula>MOD(ROW(),2)=0</formula>
    </cfRule>
  </conditionalFormatting>
  <conditionalFormatting sqref="B62">
    <cfRule type="expression" dxfId="52" priority="119">
      <formula>MOD(ROW(),2)=1</formula>
    </cfRule>
  </conditionalFormatting>
  <conditionalFormatting sqref="A63">
    <cfRule type="expression" dxfId="51" priority="114">
      <formula>MOD(ROW(),2)=0</formula>
    </cfRule>
  </conditionalFormatting>
  <conditionalFormatting sqref="A63">
    <cfRule type="expression" dxfId="50" priority="113">
      <formula>MOD(ROW(),2)=1</formula>
    </cfRule>
  </conditionalFormatting>
  <conditionalFormatting sqref="B63">
    <cfRule type="expression" dxfId="49" priority="112">
      <formula>MOD(ROW(),2)=0</formula>
    </cfRule>
  </conditionalFormatting>
  <conditionalFormatting sqref="B63">
    <cfRule type="expression" dxfId="48" priority="111">
      <formula>MOD(ROW(),2)=1</formula>
    </cfRule>
  </conditionalFormatting>
  <conditionalFormatting sqref="A64">
    <cfRule type="expression" dxfId="47" priority="110">
      <formula>MOD(ROW(),2)=0</formula>
    </cfRule>
  </conditionalFormatting>
  <conditionalFormatting sqref="A64">
    <cfRule type="expression" dxfId="46" priority="109">
      <formula>MOD(ROW(),2)=1</formula>
    </cfRule>
  </conditionalFormatting>
  <conditionalFormatting sqref="B64">
    <cfRule type="expression" dxfId="45" priority="108">
      <formula>MOD(ROW(),2)=0</formula>
    </cfRule>
  </conditionalFormatting>
  <conditionalFormatting sqref="B64">
    <cfRule type="expression" dxfId="44" priority="107">
      <formula>MOD(ROW(),2)=1</formula>
    </cfRule>
  </conditionalFormatting>
  <conditionalFormatting sqref="B65">
    <cfRule type="expression" dxfId="43" priority="100">
      <formula>MOD(ROW(),2)=0</formula>
    </cfRule>
  </conditionalFormatting>
  <conditionalFormatting sqref="B65">
    <cfRule type="expression" dxfId="42" priority="99">
      <formula>MOD(ROW(),2)=1</formula>
    </cfRule>
  </conditionalFormatting>
  <conditionalFormatting sqref="A65">
    <cfRule type="expression" dxfId="41" priority="96">
      <formula>MOD(ROW(),2)=0</formula>
    </cfRule>
  </conditionalFormatting>
  <conditionalFormatting sqref="A65">
    <cfRule type="expression" dxfId="40" priority="95">
      <formula>MOD(ROW(),2)=1</formula>
    </cfRule>
  </conditionalFormatting>
  <conditionalFormatting sqref="A66">
    <cfRule type="expression" dxfId="39" priority="78">
      <formula>MOD(ROW(),2)=0</formula>
    </cfRule>
  </conditionalFormatting>
  <conditionalFormatting sqref="A66">
    <cfRule type="expression" dxfId="38" priority="77">
      <formula>MOD(ROW(),2)=1</formula>
    </cfRule>
  </conditionalFormatting>
  <conditionalFormatting sqref="B66">
    <cfRule type="expression" dxfId="37" priority="76">
      <formula>MOD(ROW(),2)=0</formula>
    </cfRule>
  </conditionalFormatting>
  <conditionalFormatting sqref="B66">
    <cfRule type="expression" dxfId="36" priority="75">
      <formula>MOD(ROW(),2)=1</formula>
    </cfRule>
  </conditionalFormatting>
  <conditionalFormatting sqref="A67">
    <cfRule type="expression" dxfId="35" priority="74">
      <formula>MOD(ROW(),2)=0</formula>
    </cfRule>
  </conditionalFormatting>
  <conditionalFormatting sqref="A67">
    <cfRule type="expression" dxfId="34" priority="73">
      <formula>MOD(ROW(),2)=1</formula>
    </cfRule>
  </conditionalFormatting>
  <conditionalFormatting sqref="B67">
    <cfRule type="expression" dxfId="33" priority="72">
      <formula>MOD(ROW(),2)=0</formula>
    </cfRule>
  </conditionalFormatting>
  <conditionalFormatting sqref="B67">
    <cfRule type="expression" dxfId="32" priority="71">
      <formula>MOD(ROW(),2)=1</formula>
    </cfRule>
  </conditionalFormatting>
  <conditionalFormatting sqref="B68">
    <cfRule type="expression" dxfId="31" priority="66">
      <formula>MOD(ROW(),2)=0</formula>
    </cfRule>
  </conditionalFormatting>
  <conditionalFormatting sqref="B68">
    <cfRule type="expression" dxfId="30" priority="65">
      <formula>MOD(ROW(),2)=1</formula>
    </cfRule>
  </conditionalFormatting>
  <conditionalFormatting sqref="A68">
    <cfRule type="expression" dxfId="29" priority="64">
      <formula>MOD(ROW(),2)=0</formula>
    </cfRule>
  </conditionalFormatting>
  <conditionalFormatting sqref="A68">
    <cfRule type="expression" dxfId="28" priority="63">
      <formula>MOD(ROW(),2)=1</formula>
    </cfRule>
  </conditionalFormatting>
  <conditionalFormatting sqref="A69">
    <cfRule type="expression" dxfId="27" priority="62">
      <formula>MOD(ROW(),2)=0</formula>
    </cfRule>
  </conditionalFormatting>
  <conditionalFormatting sqref="A69">
    <cfRule type="expression" dxfId="26" priority="61">
      <formula>MOD(ROW(),2)=1</formula>
    </cfRule>
  </conditionalFormatting>
  <conditionalFormatting sqref="B69">
    <cfRule type="expression" dxfId="25" priority="60">
      <formula>MOD(ROW(),2)=0</formula>
    </cfRule>
  </conditionalFormatting>
  <conditionalFormatting sqref="B69">
    <cfRule type="expression" dxfId="24" priority="59">
      <formula>MOD(ROW(),2)=1</formula>
    </cfRule>
  </conditionalFormatting>
  <conditionalFormatting sqref="A70">
    <cfRule type="expression" dxfId="23" priority="58">
      <formula>MOD(ROW(),2)=0</formula>
    </cfRule>
  </conditionalFormatting>
  <conditionalFormatting sqref="A70">
    <cfRule type="expression" dxfId="22" priority="57">
      <formula>MOD(ROW(),2)=1</formula>
    </cfRule>
  </conditionalFormatting>
  <conditionalFormatting sqref="B70">
    <cfRule type="expression" dxfId="21" priority="56">
      <formula>MOD(ROW(),2)=0</formula>
    </cfRule>
  </conditionalFormatting>
  <conditionalFormatting sqref="B70">
    <cfRule type="expression" dxfId="20" priority="55">
      <formula>MOD(ROW(),2)=1</formula>
    </cfRule>
  </conditionalFormatting>
  <conditionalFormatting sqref="B71">
    <cfRule type="expression" dxfId="19" priority="54">
      <formula>MOD(ROW(),2)=0</formula>
    </cfRule>
  </conditionalFormatting>
  <conditionalFormatting sqref="B71">
    <cfRule type="expression" dxfId="18" priority="53">
      <formula>MOD(ROW(),2)=1</formula>
    </cfRule>
  </conditionalFormatting>
  <conditionalFormatting sqref="A71">
    <cfRule type="expression" dxfId="17" priority="52">
      <formula>MOD(ROW(),2)=0</formula>
    </cfRule>
  </conditionalFormatting>
  <conditionalFormatting sqref="A71">
    <cfRule type="expression" dxfId="16" priority="51">
      <formula>MOD(ROW(),2)=1</formula>
    </cfRule>
  </conditionalFormatting>
  <conditionalFormatting sqref="A72">
    <cfRule type="expression" dxfId="15" priority="40">
      <formula>MOD(ROW(),2)=0</formula>
    </cfRule>
  </conditionalFormatting>
  <conditionalFormatting sqref="A72">
    <cfRule type="expression" dxfId="14" priority="39">
      <formula>MOD(ROW(),2)=1</formula>
    </cfRule>
  </conditionalFormatting>
  <conditionalFormatting sqref="B72">
    <cfRule type="expression" dxfId="13" priority="38">
      <formula>MOD(ROW(),2)=0</formula>
    </cfRule>
  </conditionalFormatting>
  <conditionalFormatting sqref="B72">
    <cfRule type="expression" dxfId="12" priority="37">
      <formula>MOD(ROW(),2)=1</formula>
    </cfRule>
  </conditionalFormatting>
  <conditionalFormatting sqref="C72">
    <cfRule type="expression" dxfId="11" priority="36">
      <formula>MOD(ROW(),2)=0</formula>
    </cfRule>
  </conditionalFormatting>
  <conditionalFormatting sqref="C72">
    <cfRule type="expression" dxfId="10" priority="35">
      <formula>MOD(ROW(),2)=1</formula>
    </cfRule>
  </conditionalFormatting>
  <conditionalFormatting sqref="A73">
    <cfRule type="expression" dxfId="9" priority="34">
      <formula>MOD(ROW(),2)=0</formula>
    </cfRule>
  </conditionalFormatting>
  <conditionalFormatting sqref="A73">
    <cfRule type="expression" dxfId="8" priority="33">
      <formula>MOD(ROW(),2)=1</formula>
    </cfRule>
  </conditionalFormatting>
  <conditionalFormatting sqref="B73">
    <cfRule type="expression" dxfId="7" priority="32">
      <formula>MOD(ROW(),2)=0</formula>
    </cfRule>
  </conditionalFormatting>
  <conditionalFormatting sqref="B73">
    <cfRule type="expression" dxfId="6" priority="31">
      <formula>MOD(ROW(),2)=1</formula>
    </cfRule>
  </conditionalFormatting>
  <conditionalFormatting sqref="C73">
    <cfRule type="expression" dxfId="5" priority="30">
      <formula>MOD(ROW(),2)=0</formula>
    </cfRule>
  </conditionalFormatting>
  <conditionalFormatting sqref="C73">
    <cfRule type="expression" dxfId="4" priority="29">
      <formula>MOD(ROW(),2)=1</formula>
    </cfRule>
  </conditionalFormatting>
  <conditionalFormatting sqref="B74">
    <cfRule type="expression" dxfId="3" priority="28">
      <formula>MOD(ROW(),2)=0</formula>
    </cfRule>
  </conditionalFormatting>
  <conditionalFormatting sqref="B74">
    <cfRule type="expression" dxfId="2" priority="27">
      <formula>MOD(ROW(),2)=1</formula>
    </cfRule>
  </conditionalFormatting>
  <conditionalFormatting sqref="A74">
    <cfRule type="expression" dxfId="1" priority="26">
      <formula>MOD(ROW(),2)=0</formula>
    </cfRule>
  </conditionalFormatting>
  <conditionalFormatting sqref="A74">
    <cfRule type="expression" dxfId="0" priority="25">
      <formula>MOD(ROW(),2)=1</formula>
    </cfRule>
  </conditionalFormatting>
  <dataValidations disablePrompts="1" count="2">
    <dataValidation type="list" allowBlank="1" showInputMessage="1" showErrorMessage="1" sqref="E35" xr:uid="{EB4E07D2-CAB3-4BFF-B909-8E30DDE670F4}">
      <formula1>#REF!</formula1>
    </dataValidation>
    <dataValidation type="list" allowBlank="1" showInputMessage="1" showErrorMessage="1" sqref="E1:E3 E16 E12:E13 E18 E5" xr:uid="{B682F70C-A763-400D-9B5D-30EAA6BDD0B0}">
      <formula1>#REF!</formula1>
    </dataValidation>
  </dataValidations>
  <printOptions horizontalCentered="1"/>
  <pageMargins left="0.25" right="0.25" top="0.75" bottom="0.75" header="0.3" footer="0.3"/>
  <pageSetup paperSize="4" scale="36" fitToHeight="0" orientation="portrait" r:id="rId1"/>
  <headerFooter>
    <oddFooter>Page &amp;P of &amp;N</oddFooter>
  </headerFooter>
  <rowBreaks count="3" manualBreakCount="3">
    <brk id="47" max="16383" man="1"/>
    <brk id="78" max="16383" man="1"/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CCE5-4A7A-4588-9A47-0FADCA287B12}">
  <dimension ref="A1:N22"/>
  <sheetViews>
    <sheetView topLeftCell="A8" workbookViewId="0">
      <selection activeCell="Q7" sqref="Q7"/>
    </sheetView>
  </sheetViews>
  <sheetFormatPr defaultRowHeight="15" x14ac:dyDescent="0.25"/>
  <sheetData>
    <row r="1" spans="1:14" ht="45" x14ac:dyDescent="0.25">
      <c r="A1" s="70">
        <v>43719</v>
      </c>
      <c r="B1" s="55" t="s">
        <v>107</v>
      </c>
      <c r="C1" s="56" t="s">
        <v>89</v>
      </c>
      <c r="D1" s="50"/>
      <c r="E1" s="50" t="s">
        <v>90</v>
      </c>
      <c r="F1" s="33"/>
      <c r="G1" s="11">
        <v>141</v>
      </c>
      <c r="H1" s="49">
        <v>1</v>
      </c>
      <c r="I1" s="14"/>
      <c r="J1" s="49">
        <v>0</v>
      </c>
      <c r="K1" s="33"/>
      <c r="L1" s="49"/>
      <c r="M1" s="57">
        <f t="shared" ref="M1:M21" si="0">H1*G1</f>
        <v>141</v>
      </c>
      <c r="N1" s="28"/>
    </row>
    <row r="2" spans="1:14" ht="30" x14ac:dyDescent="0.25">
      <c r="A2" s="70">
        <v>43720</v>
      </c>
      <c r="B2" s="55" t="s">
        <v>99</v>
      </c>
      <c r="C2" s="56" t="s">
        <v>89</v>
      </c>
      <c r="D2" s="50"/>
      <c r="E2" s="50" t="s">
        <v>91</v>
      </c>
      <c r="F2" s="50"/>
      <c r="G2" s="5">
        <v>336</v>
      </c>
      <c r="H2" s="49">
        <v>2</v>
      </c>
      <c r="I2" s="14"/>
      <c r="J2" s="49">
        <v>0</v>
      </c>
      <c r="K2" s="49"/>
      <c r="L2" s="49"/>
      <c r="M2" s="57">
        <f t="shared" si="0"/>
        <v>672</v>
      </c>
      <c r="N2" s="30"/>
    </row>
    <row r="3" spans="1:14" ht="45" x14ac:dyDescent="0.25">
      <c r="A3" s="70">
        <v>43720</v>
      </c>
      <c r="B3" s="175" t="s">
        <v>98</v>
      </c>
      <c r="C3" s="175"/>
      <c r="D3" s="50"/>
      <c r="E3" s="50" t="s">
        <v>90</v>
      </c>
      <c r="F3" s="50"/>
      <c r="G3" s="11">
        <v>141</v>
      </c>
      <c r="H3" s="49">
        <v>3</v>
      </c>
      <c r="I3" s="14"/>
      <c r="J3" s="49">
        <v>0</v>
      </c>
      <c r="K3" s="49"/>
      <c r="L3" s="49"/>
      <c r="M3" s="57">
        <f t="shared" si="0"/>
        <v>423</v>
      </c>
      <c r="N3" s="30"/>
    </row>
    <row r="4" spans="1:14" ht="45" x14ac:dyDescent="0.25">
      <c r="A4" s="70">
        <v>43748</v>
      </c>
      <c r="B4" s="55" t="s">
        <v>99</v>
      </c>
      <c r="C4" s="56" t="s">
        <v>89</v>
      </c>
      <c r="D4" s="50"/>
      <c r="E4" s="50" t="s">
        <v>90</v>
      </c>
      <c r="F4" s="50"/>
      <c r="G4" s="11">
        <v>141</v>
      </c>
      <c r="H4" s="49">
        <v>2</v>
      </c>
      <c r="I4" s="14"/>
      <c r="J4" s="49">
        <v>0</v>
      </c>
      <c r="K4" s="49"/>
      <c r="L4" s="49"/>
      <c r="M4" s="57">
        <f t="shared" si="0"/>
        <v>282</v>
      </c>
      <c r="N4" s="30"/>
    </row>
    <row r="5" spans="1:14" ht="30" x14ac:dyDescent="0.25">
      <c r="A5" s="70">
        <v>43749</v>
      </c>
      <c r="B5" s="175" t="s">
        <v>100</v>
      </c>
      <c r="C5" s="175"/>
      <c r="D5" s="50"/>
      <c r="E5" s="50" t="s">
        <v>91</v>
      </c>
      <c r="F5" s="50"/>
      <c r="G5" s="5">
        <v>336</v>
      </c>
      <c r="H5" s="49">
        <v>1.5</v>
      </c>
      <c r="I5" s="14"/>
      <c r="J5" s="49">
        <v>0</v>
      </c>
      <c r="K5" s="49"/>
      <c r="L5" s="49"/>
      <c r="M5" s="57">
        <f t="shared" si="0"/>
        <v>504</v>
      </c>
      <c r="N5" s="30"/>
    </row>
    <row r="6" spans="1:14" ht="45" x14ac:dyDescent="0.25">
      <c r="A6" s="70">
        <v>43749</v>
      </c>
      <c r="B6" s="55" t="s">
        <v>99</v>
      </c>
      <c r="C6" s="56" t="s">
        <v>89</v>
      </c>
      <c r="D6" s="50"/>
      <c r="E6" s="50" t="s">
        <v>90</v>
      </c>
      <c r="F6" s="50"/>
      <c r="G6" s="11">
        <v>141</v>
      </c>
      <c r="H6" s="49">
        <v>2</v>
      </c>
      <c r="I6" s="14"/>
      <c r="J6" s="49">
        <v>0</v>
      </c>
      <c r="K6" s="49"/>
      <c r="L6" s="49"/>
      <c r="M6" s="57">
        <f t="shared" si="0"/>
        <v>282</v>
      </c>
      <c r="N6" s="30"/>
    </row>
    <row r="7" spans="1:14" ht="30" x14ac:dyDescent="0.25">
      <c r="A7" s="70">
        <v>43752</v>
      </c>
      <c r="B7" s="175" t="s">
        <v>101</v>
      </c>
      <c r="C7" s="175"/>
      <c r="D7" s="50"/>
      <c r="E7" s="50" t="s">
        <v>92</v>
      </c>
      <c r="F7" s="50"/>
      <c r="G7" s="5">
        <v>336</v>
      </c>
      <c r="H7" s="49">
        <v>0.25</v>
      </c>
      <c r="I7" s="14"/>
      <c r="J7" s="49">
        <v>0</v>
      </c>
      <c r="K7" s="49"/>
      <c r="L7" s="49"/>
      <c r="M7" s="57">
        <f t="shared" si="0"/>
        <v>84</v>
      </c>
      <c r="N7" s="30"/>
    </row>
    <row r="8" spans="1:14" ht="45" x14ac:dyDescent="0.25">
      <c r="A8" s="70">
        <v>43752</v>
      </c>
      <c r="B8" s="55" t="s">
        <v>99</v>
      </c>
      <c r="C8" s="56" t="s">
        <v>89</v>
      </c>
      <c r="D8" s="50"/>
      <c r="E8" s="50" t="s">
        <v>90</v>
      </c>
      <c r="F8" s="50"/>
      <c r="G8" s="11">
        <v>141</v>
      </c>
      <c r="H8" s="49">
        <v>2</v>
      </c>
      <c r="I8" s="14"/>
      <c r="J8" s="49">
        <v>0</v>
      </c>
      <c r="K8" s="49"/>
      <c r="L8" s="49"/>
      <c r="M8" s="57">
        <f t="shared" si="0"/>
        <v>282</v>
      </c>
      <c r="N8" s="30"/>
    </row>
    <row r="9" spans="1:14" ht="45" x14ac:dyDescent="0.25">
      <c r="A9" s="70">
        <v>43753</v>
      </c>
      <c r="B9" s="55" t="s">
        <v>99</v>
      </c>
      <c r="C9" s="56" t="s">
        <v>89</v>
      </c>
      <c r="D9" s="50"/>
      <c r="E9" s="50" t="s">
        <v>90</v>
      </c>
      <c r="F9" s="50"/>
      <c r="G9" s="11">
        <v>141</v>
      </c>
      <c r="H9" s="49">
        <v>2</v>
      </c>
      <c r="I9" s="14"/>
      <c r="J9" s="49">
        <v>0</v>
      </c>
      <c r="K9" s="49"/>
      <c r="L9" s="49"/>
      <c r="M9" s="57">
        <f t="shared" si="0"/>
        <v>282</v>
      </c>
      <c r="N9" s="30"/>
    </row>
    <row r="10" spans="1:14" ht="45" x14ac:dyDescent="0.25">
      <c r="A10" s="70">
        <v>43754</v>
      </c>
      <c r="B10" s="55" t="s">
        <v>99</v>
      </c>
      <c r="C10" s="56" t="s">
        <v>89</v>
      </c>
      <c r="D10" s="50"/>
      <c r="E10" s="50" t="s">
        <v>90</v>
      </c>
      <c r="F10" s="50"/>
      <c r="G10" s="11">
        <v>141</v>
      </c>
      <c r="H10" s="49">
        <v>2</v>
      </c>
      <c r="I10" s="14"/>
      <c r="J10" s="49">
        <v>0</v>
      </c>
      <c r="K10" s="49"/>
      <c r="L10" s="49"/>
      <c r="M10" s="57">
        <f t="shared" si="0"/>
        <v>282</v>
      </c>
      <c r="N10" s="30"/>
    </row>
    <row r="11" spans="1:14" ht="45" x14ac:dyDescent="0.25">
      <c r="A11" s="70">
        <v>43755</v>
      </c>
      <c r="B11" s="55" t="s">
        <v>99</v>
      </c>
      <c r="C11" s="56" t="s">
        <v>89</v>
      </c>
      <c r="D11" s="50"/>
      <c r="E11" s="50" t="s">
        <v>90</v>
      </c>
      <c r="F11" s="50"/>
      <c r="G11" s="11">
        <v>141</v>
      </c>
      <c r="H11" s="49">
        <v>2</v>
      </c>
      <c r="I11" s="14"/>
      <c r="J11" s="49">
        <v>0</v>
      </c>
      <c r="K11" s="49"/>
      <c r="L11" s="49"/>
      <c r="M11" s="57">
        <f t="shared" si="0"/>
        <v>282</v>
      </c>
      <c r="N11" s="30"/>
    </row>
    <row r="12" spans="1:14" ht="45" x14ac:dyDescent="0.25">
      <c r="A12" s="70">
        <v>43761</v>
      </c>
      <c r="B12" s="55" t="s">
        <v>102</v>
      </c>
      <c r="C12" s="56" t="s">
        <v>89</v>
      </c>
      <c r="D12" s="50"/>
      <c r="E12" s="50" t="s">
        <v>90</v>
      </c>
      <c r="F12" s="50"/>
      <c r="G12" s="11">
        <v>141</v>
      </c>
      <c r="H12" s="49">
        <v>2</v>
      </c>
      <c r="I12" s="14"/>
      <c r="J12" s="49">
        <v>0</v>
      </c>
      <c r="K12" s="49"/>
      <c r="L12" s="49"/>
      <c r="M12" s="57">
        <f t="shared" si="0"/>
        <v>282</v>
      </c>
      <c r="N12" s="30"/>
    </row>
    <row r="13" spans="1:14" ht="45" x14ac:dyDescent="0.25">
      <c r="A13" s="70">
        <v>43795</v>
      </c>
      <c r="B13" s="175" t="s">
        <v>103</v>
      </c>
      <c r="C13" s="175"/>
      <c r="D13" s="50"/>
      <c r="E13" s="50" t="s">
        <v>90</v>
      </c>
      <c r="F13" s="50"/>
      <c r="G13" s="11">
        <v>141</v>
      </c>
      <c r="H13" s="49">
        <v>6</v>
      </c>
      <c r="I13" s="14"/>
      <c r="J13" s="49">
        <v>0</v>
      </c>
      <c r="K13" s="49"/>
      <c r="L13" s="49"/>
      <c r="M13" s="57">
        <f t="shared" si="0"/>
        <v>846</v>
      </c>
      <c r="N13" s="30"/>
    </row>
    <row r="14" spans="1:14" ht="45" x14ac:dyDescent="0.25">
      <c r="A14" s="71">
        <v>43481</v>
      </c>
      <c r="B14" s="7"/>
      <c r="C14" s="48"/>
      <c r="D14" s="33"/>
      <c r="E14" s="50" t="s">
        <v>90</v>
      </c>
      <c r="F14" s="49">
        <v>0</v>
      </c>
      <c r="G14" s="11">
        <v>141</v>
      </c>
      <c r="H14" s="49">
        <v>4</v>
      </c>
      <c r="I14" s="14"/>
      <c r="J14" s="33"/>
      <c r="K14" s="33"/>
      <c r="L14" s="50" t="s">
        <v>89</v>
      </c>
      <c r="M14" s="57">
        <f t="shared" si="0"/>
        <v>564</v>
      </c>
      <c r="N14" s="29"/>
    </row>
    <row r="15" spans="1:14" x14ac:dyDescent="0.25">
      <c r="A15" s="72">
        <v>43640</v>
      </c>
      <c r="B15" s="7" t="s">
        <v>105</v>
      </c>
      <c r="C15" s="48"/>
      <c r="D15" s="33"/>
      <c r="E15" s="7" t="s">
        <v>111</v>
      </c>
      <c r="F15" s="49">
        <v>0</v>
      </c>
      <c r="G15" s="11">
        <v>141</v>
      </c>
      <c r="H15" s="49">
        <v>8</v>
      </c>
      <c r="I15" s="14"/>
      <c r="J15" s="33"/>
      <c r="K15" s="33"/>
      <c r="L15" s="50" t="s">
        <v>89</v>
      </c>
      <c r="M15" s="57">
        <f t="shared" si="0"/>
        <v>1128</v>
      </c>
      <c r="N15" s="29"/>
    </row>
    <row r="16" spans="1:14" x14ac:dyDescent="0.25">
      <c r="A16" s="72">
        <v>43586</v>
      </c>
      <c r="B16" s="7" t="s">
        <v>104</v>
      </c>
      <c r="C16" s="48"/>
      <c r="D16" s="33"/>
      <c r="E16" s="7" t="s">
        <v>111</v>
      </c>
      <c r="F16" s="49">
        <v>0</v>
      </c>
      <c r="G16" s="11">
        <v>141</v>
      </c>
      <c r="H16" s="49">
        <v>8</v>
      </c>
      <c r="I16" s="14"/>
      <c r="J16" s="33"/>
      <c r="K16" s="33"/>
      <c r="L16" s="50" t="s">
        <v>89</v>
      </c>
      <c r="M16" s="57">
        <f t="shared" si="0"/>
        <v>1128</v>
      </c>
      <c r="N16" s="29"/>
    </row>
    <row r="17" spans="1:14" x14ac:dyDescent="0.25">
      <c r="A17" s="72">
        <v>43558</v>
      </c>
      <c r="B17" s="7" t="s">
        <v>116</v>
      </c>
      <c r="C17" s="48"/>
      <c r="D17" s="33"/>
      <c r="E17" s="7" t="s">
        <v>111</v>
      </c>
      <c r="F17" s="49">
        <v>0</v>
      </c>
      <c r="G17" s="11">
        <v>141</v>
      </c>
      <c r="H17" s="49">
        <v>7</v>
      </c>
      <c r="I17" s="14"/>
      <c r="J17" s="33"/>
      <c r="K17" s="33"/>
      <c r="L17" s="50" t="s">
        <v>89</v>
      </c>
      <c r="M17" s="57">
        <f t="shared" si="0"/>
        <v>987</v>
      </c>
      <c r="N17" s="29"/>
    </row>
    <row r="18" spans="1:14" x14ac:dyDescent="0.25">
      <c r="A18" s="72">
        <v>43502</v>
      </c>
      <c r="B18" s="7" t="s">
        <v>115</v>
      </c>
      <c r="C18" s="48"/>
      <c r="D18" s="33"/>
      <c r="E18" s="7" t="s">
        <v>112</v>
      </c>
      <c r="F18" s="49">
        <v>0</v>
      </c>
      <c r="G18" s="11">
        <v>141</v>
      </c>
      <c r="H18" s="49">
        <v>8</v>
      </c>
      <c r="I18" s="14"/>
      <c r="J18" s="33"/>
      <c r="K18" s="33"/>
      <c r="L18" s="50" t="s">
        <v>89</v>
      </c>
      <c r="M18" s="57">
        <f t="shared" si="0"/>
        <v>1128</v>
      </c>
      <c r="N18" s="29"/>
    </row>
    <row r="19" spans="1:14" x14ac:dyDescent="0.25">
      <c r="A19" s="72">
        <v>43682</v>
      </c>
      <c r="B19" s="5" t="s">
        <v>114</v>
      </c>
      <c r="C19" s="48"/>
      <c r="D19" s="33"/>
      <c r="E19" s="7" t="s">
        <v>112</v>
      </c>
      <c r="F19" s="49"/>
      <c r="G19" s="11">
        <v>141</v>
      </c>
      <c r="H19" s="49">
        <v>8</v>
      </c>
      <c r="I19" s="58"/>
      <c r="J19" s="33"/>
      <c r="K19" s="33"/>
      <c r="L19" s="50"/>
      <c r="M19" s="57">
        <f t="shared" si="0"/>
        <v>1128</v>
      </c>
      <c r="N19" s="29"/>
    </row>
    <row r="20" spans="1:14" x14ac:dyDescent="0.25">
      <c r="A20" s="72">
        <v>43511</v>
      </c>
      <c r="B20" s="5" t="s">
        <v>114</v>
      </c>
      <c r="C20" s="48"/>
      <c r="D20" s="33"/>
      <c r="E20" s="7" t="s">
        <v>112</v>
      </c>
      <c r="F20" s="49"/>
      <c r="G20" s="11">
        <v>141</v>
      </c>
      <c r="H20" s="49">
        <v>8</v>
      </c>
      <c r="I20" s="58"/>
      <c r="J20" s="33"/>
      <c r="K20" s="33"/>
      <c r="L20" s="50"/>
      <c r="M20" s="57">
        <f t="shared" si="0"/>
        <v>1128</v>
      </c>
      <c r="N20" s="29"/>
    </row>
    <row r="21" spans="1:14" x14ac:dyDescent="0.25">
      <c r="A21" s="72">
        <v>43501</v>
      </c>
      <c r="B21" s="5" t="s">
        <v>114</v>
      </c>
      <c r="C21" s="48"/>
      <c r="D21" s="33"/>
      <c r="E21" s="7" t="s">
        <v>112</v>
      </c>
      <c r="F21" s="49"/>
      <c r="G21" s="11">
        <v>141</v>
      </c>
      <c r="H21" s="49">
        <v>8</v>
      </c>
      <c r="I21" s="58"/>
      <c r="J21" s="33"/>
      <c r="K21" s="33"/>
      <c r="L21" s="50"/>
      <c r="M21" s="57">
        <f t="shared" si="0"/>
        <v>1128</v>
      </c>
      <c r="N21" s="29"/>
    </row>
    <row r="22" spans="1:14" x14ac:dyDescent="0.25">
      <c r="A22" s="73"/>
      <c r="B22" s="5"/>
      <c r="C22" s="48"/>
      <c r="D22" s="33"/>
      <c r="E22" s="7"/>
      <c r="F22" s="49"/>
      <c r="G22" s="11"/>
      <c r="H22" s="49"/>
      <c r="I22" s="58"/>
      <c r="J22" s="33"/>
      <c r="K22" s="33"/>
      <c r="L22" s="50"/>
      <c r="M22" s="57"/>
      <c r="N22" s="29"/>
    </row>
  </sheetData>
  <mergeCells count="4">
    <mergeCell ref="B3:C3"/>
    <mergeCell ref="B5:C5"/>
    <mergeCell ref="B7:C7"/>
    <mergeCell ref="B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216EBD9D9B47892DF5D59E07DFC9" ma:contentTypeVersion="4" ma:contentTypeDescription="Create a new document." ma:contentTypeScope="" ma:versionID="70bfafc89cafbd396e4017ec3b491053">
  <xsd:schema xmlns:xsd="http://www.w3.org/2001/XMLSchema" xmlns:xs="http://www.w3.org/2001/XMLSchema" xmlns:p="http://schemas.microsoft.com/office/2006/metadata/properties" xmlns:ns3="617a9102-563b-4e7b-a75c-80738392917d" targetNamespace="http://schemas.microsoft.com/office/2006/metadata/properties" ma:root="true" ma:fieldsID="6afd59f1104ad54504578a5a5a6b7600" ns3:_="">
    <xsd:import namespace="617a9102-563b-4e7b-a75c-8073839291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a9102-563b-4e7b-a75c-807383929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ED0CF-688B-4644-8B15-B830199E65FC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617a9102-563b-4e7b-a75c-80738392917d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80D490-72D1-4DFE-8B11-F5F9657DA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a9102-563b-4e7b-a75c-807383929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82E35-54EE-402D-981C-BB93CDA801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Weibe-Reed, Marjorie</dc:creator>
  <cp:lastModifiedBy>Mark Denmark</cp:lastModifiedBy>
  <cp:lastPrinted>2020-04-17T11:14:00Z</cp:lastPrinted>
  <dcterms:created xsi:type="dcterms:W3CDTF">2020-02-21T19:17:43Z</dcterms:created>
  <dcterms:modified xsi:type="dcterms:W3CDTF">2020-04-17T11:14:24Z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0x010100C664216EBD9D9B47892DF5D59E07DFC9</vt:lpwstr>
  </property>
</Properties>
</file>